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форма 4" sheetId="1" r:id="rId1"/>
    <sheet name="форма 5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L46" i="2" l="1"/>
  <c r="AL45" i="2"/>
  <c r="AL44" i="2"/>
  <c r="AL43" i="2"/>
  <c r="AL42" i="2"/>
  <c r="AL41" i="2"/>
  <c r="Q41" i="2"/>
  <c r="J40" i="2"/>
  <c r="AL40" i="2" s="1"/>
  <c r="AL39" i="2"/>
  <c r="AL38" i="2"/>
  <c r="AE38" i="2"/>
  <c r="X37" i="2"/>
  <c r="AL37" i="2" s="1"/>
  <c r="Q36" i="2"/>
  <c r="X36" i="2" s="1"/>
  <c r="AE36" i="2" s="1"/>
  <c r="AE29" i="2" s="1"/>
  <c r="AE28" i="2" s="1"/>
  <c r="AE27" i="2" s="1"/>
  <c r="AE21" i="2" s="1"/>
  <c r="J36" i="2"/>
  <c r="AL36" i="2" s="1"/>
  <c r="J35" i="2"/>
  <c r="AL35" i="2" s="1"/>
  <c r="AL34" i="2"/>
  <c r="X34" i="2"/>
  <c r="X29" i="2" s="1"/>
  <c r="X28" i="2" s="1"/>
  <c r="X27" i="2" s="1"/>
  <c r="X21" i="2" s="1"/>
  <c r="X33" i="2"/>
  <c r="AL33" i="2" s="1"/>
  <c r="AL32" i="2"/>
  <c r="AL31" i="2"/>
  <c r="AE31" i="2"/>
  <c r="AE30" i="2"/>
  <c r="AL30" i="2" s="1"/>
  <c r="AK29" i="2"/>
  <c r="AJ29" i="2"/>
  <c r="AI29" i="2"/>
  <c r="AH29" i="2"/>
  <c r="AG29" i="2"/>
  <c r="AF29" i="2"/>
  <c r="AD29" i="2"/>
  <c r="AC29" i="2"/>
  <c r="AB29" i="2"/>
  <c r="AB28" i="2" s="1"/>
  <c r="AB27" i="2" s="1"/>
  <c r="AA29" i="2"/>
  <c r="AA28" i="2" s="1"/>
  <c r="AA27" i="2" s="1"/>
  <c r="AA21" i="2" s="1"/>
  <c r="Z29" i="2"/>
  <c r="Y29" i="2"/>
  <c r="W29" i="2"/>
  <c r="W28" i="2" s="1"/>
  <c r="W27" i="2" s="1"/>
  <c r="W21" i="2" s="1"/>
  <c r="V29" i="2"/>
  <c r="U29" i="2"/>
  <c r="T29" i="2"/>
  <c r="T28" i="2" s="1"/>
  <c r="T27" i="2" s="1"/>
  <c r="T21" i="2" s="1"/>
  <c r="S29" i="2"/>
  <c r="S28" i="2" s="1"/>
  <c r="S27" i="2" s="1"/>
  <c r="S21" i="2" s="1"/>
  <c r="R29" i="2"/>
  <c r="P29" i="2"/>
  <c r="P28" i="2" s="1"/>
  <c r="P27" i="2" s="1"/>
  <c r="O29" i="2"/>
  <c r="O28" i="2" s="1"/>
  <c r="O27" i="2" s="1"/>
  <c r="O21" i="2" s="1"/>
  <c r="N29" i="2"/>
  <c r="M29" i="2"/>
  <c r="L29" i="2"/>
  <c r="L28" i="2" s="1"/>
  <c r="L27" i="2" s="1"/>
  <c r="K29" i="2"/>
  <c r="K28" i="2" s="1"/>
  <c r="K27" i="2" s="1"/>
  <c r="K21" i="2" s="1"/>
  <c r="J29" i="2"/>
  <c r="AD28" i="2"/>
  <c r="AD27" i="2" s="1"/>
  <c r="AD21" i="2" s="1"/>
  <c r="AC28" i="2"/>
  <c r="Z28" i="2"/>
  <c r="Z27" i="2" s="1"/>
  <c r="Z21" i="2" s="1"/>
  <c r="Y28" i="2"/>
  <c r="V28" i="2"/>
  <c r="V27" i="2" s="1"/>
  <c r="V21" i="2" s="1"/>
  <c r="U28" i="2"/>
  <c r="R28" i="2"/>
  <c r="R27" i="2" s="1"/>
  <c r="R21" i="2" s="1"/>
  <c r="N28" i="2"/>
  <c r="N27" i="2" s="1"/>
  <c r="N21" i="2" s="1"/>
  <c r="M28" i="2"/>
  <c r="J28" i="2"/>
  <c r="J27" i="2" s="1"/>
  <c r="AC27" i="2"/>
  <c r="Y27" i="2"/>
  <c r="U27" i="2"/>
  <c r="M27" i="2"/>
  <c r="AL26" i="2"/>
  <c r="AL25" i="2"/>
  <c r="AL24" i="2"/>
  <c r="AL23" i="2"/>
  <c r="AL22" i="2"/>
  <c r="AC21" i="2"/>
  <c r="AB21" i="2"/>
  <c r="Y21" i="2"/>
  <c r="U21" i="2"/>
  <c r="P21" i="2"/>
  <c r="M21" i="2"/>
  <c r="L21" i="2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E45" i="1"/>
  <c r="D45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E44" i="1"/>
  <c r="D44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E43" i="1"/>
  <c r="D43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E42" i="1"/>
  <c r="D42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E41" i="1"/>
  <c r="D41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E40" i="1"/>
  <c r="D40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E39" i="1"/>
  <c r="D39" i="1"/>
  <c r="BX38" i="1"/>
  <c r="BW38" i="1"/>
  <c r="BV38" i="1"/>
  <c r="BU38" i="1"/>
  <c r="BR38" i="1"/>
  <c r="BQ38" i="1"/>
  <c r="BP38" i="1"/>
  <c r="BO38" i="1"/>
  <c r="BN38" i="1"/>
  <c r="BM38" i="1"/>
  <c r="BL38" i="1"/>
  <c r="BK38" i="1"/>
  <c r="BJ38" i="1"/>
  <c r="BF38" i="1"/>
  <c r="BT38" i="1" s="1"/>
  <c r="BE38" i="1"/>
  <c r="BS38" i="1" s="1"/>
  <c r="E38" i="1"/>
  <c r="D38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E37" i="1"/>
  <c r="D37" i="1"/>
  <c r="BW36" i="1"/>
  <c r="BV36" i="1"/>
  <c r="BU36" i="1"/>
  <c r="BR36" i="1"/>
  <c r="BQ36" i="1"/>
  <c r="BP36" i="1"/>
  <c r="BO36" i="1"/>
  <c r="BK36" i="1"/>
  <c r="BJ36" i="1"/>
  <c r="BI36" i="1"/>
  <c r="BF36" i="1"/>
  <c r="BT36" i="1" s="1"/>
  <c r="BE36" i="1"/>
  <c r="BS36" i="1" s="1"/>
  <c r="BA36" i="1"/>
  <c r="AZ36" i="1"/>
  <c r="BN36" i="1" s="1"/>
  <c r="AY36" i="1"/>
  <c r="BM36" i="1" s="1"/>
  <c r="AX36" i="1"/>
  <c r="AW36" i="1"/>
  <c r="AU36" i="1"/>
  <c r="E36" i="1"/>
  <c r="D36" i="1"/>
  <c r="BV35" i="1"/>
  <c r="BU35" i="1"/>
  <c r="BR35" i="1"/>
  <c r="BQ35" i="1"/>
  <c r="BP35" i="1"/>
  <c r="BJ35" i="1"/>
  <c r="BI35" i="1"/>
  <c r="BF35" i="1"/>
  <c r="BF29" i="1" s="1"/>
  <c r="BE35" i="1"/>
  <c r="BS35" i="1" s="1"/>
  <c r="BA35" i="1"/>
  <c r="BO35" i="1" s="1"/>
  <c r="AZ35" i="1"/>
  <c r="BN35" i="1" s="1"/>
  <c r="AY35" i="1"/>
  <c r="BM35" i="1" s="1"/>
  <c r="AW35" i="1"/>
  <c r="BK35" i="1" s="1"/>
  <c r="AU35" i="1"/>
  <c r="BW35" i="1" s="1"/>
  <c r="E35" i="1"/>
  <c r="D35" i="1"/>
  <c r="BV34" i="1"/>
  <c r="BU34" i="1"/>
  <c r="BR34" i="1"/>
  <c r="BQ34" i="1"/>
  <c r="BP34" i="1"/>
  <c r="BJ34" i="1"/>
  <c r="BF34" i="1"/>
  <c r="BE34" i="1"/>
  <c r="BS34" i="1" s="1"/>
  <c r="BA34" i="1"/>
  <c r="BO34" i="1" s="1"/>
  <c r="AZ34" i="1"/>
  <c r="BN34" i="1" s="1"/>
  <c r="AY34" i="1"/>
  <c r="AY32" i="1" s="1"/>
  <c r="BM32" i="1" s="1"/>
  <c r="AW34" i="1"/>
  <c r="BK34" i="1" s="1"/>
  <c r="AG34" i="1"/>
  <c r="BW34" i="1" s="1"/>
  <c r="E34" i="1"/>
  <c r="D34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E33" i="1"/>
  <c r="D33" i="1"/>
  <c r="BW32" i="1"/>
  <c r="BV32" i="1"/>
  <c r="BU32" i="1"/>
  <c r="BR32" i="1"/>
  <c r="BP32" i="1"/>
  <c r="BF32" i="1"/>
  <c r="BE32" i="1"/>
  <c r="BS32" i="1" s="1"/>
  <c r="BA32" i="1"/>
  <c r="BO32" i="1" s="1"/>
  <c r="AZ32" i="1"/>
  <c r="AW32" i="1"/>
  <c r="BK32" i="1" s="1"/>
  <c r="AV32" i="1"/>
  <c r="AO32" i="1"/>
  <c r="E32" i="1"/>
  <c r="D32" i="1"/>
  <c r="BW31" i="1"/>
  <c r="BV31" i="1"/>
  <c r="BU31" i="1"/>
  <c r="BS31" i="1"/>
  <c r="BR31" i="1"/>
  <c r="BQ31" i="1"/>
  <c r="BP31" i="1"/>
  <c r="BJ31" i="1"/>
  <c r="BI31" i="1"/>
  <c r="BF31" i="1"/>
  <c r="BF25" i="1" s="1"/>
  <c r="BE31" i="1"/>
  <c r="BE25" i="1" s="1"/>
  <c r="AU31" i="1"/>
  <c r="E31" i="1"/>
  <c r="D31" i="1"/>
  <c r="BW30" i="1"/>
  <c r="BV30" i="1"/>
  <c r="BU30" i="1"/>
  <c r="BT30" i="1"/>
  <c r="BS30" i="1"/>
  <c r="BR30" i="1"/>
  <c r="BQ30" i="1"/>
  <c r="BP30" i="1"/>
  <c r="BJ30" i="1"/>
  <c r="E30" i="1"/>
  <c r="D30" i="1"/>
  <c r="BV29" i="1"/>
  <c r="BU29" i="1"/>
  <c r="BU28" i="1" s="1"/>
  <c r="BU27" i="1" s="1"/>
  <c r="BU26" i="1" s="1"/>
  <c r="BU20" i="1" s="1"/>
  <c r="BR29" i="1"/>
  <c r="BQ29" i="1"/>
  <c r="BP29" i="1"/>
  <c r="BJ29" i="1"/>
  <c r="BE29" i="1"/>
  <c r="BS29" i="1" s="1"/>
  <c r="AG29" i="1"/>
  <c r="E29" i="1"/>
  <c r="E28" i="1" s="1"/>
  <c r="D29" i="1"/>
  <c r="BV28" i="1"/>
  <c r="BV27" i="1" s="1"/>
  <c r="BV26" i="1" s="1"/>
  <c r="BV20" i="1" s="1"/>
  <c r="BR28" i="1"/>
  <c r="BR27" i="1" s="1"/>
  <c r="BR26" i="1" s="1"/>
  <c r="BR20" i="1" s="1"/>
  <c r="BI28" i="1"/>
  <c r="BI27" i="1" s="1"/>
  <c r="BE28" i="1"/>
  <c r="BB28" i="1"/>
  <c r="BB27" i="1" s="1"/>
  <c r="BB26" i="1" s="1"/>
  <c r="BB20" i="1" s="1"/>
  <c r="AU28" i="1"/>
  <c r="AU27" i="1" s="1"/>
  <c r="AU26" i="1" s="1"/>
  <c r="AU20" i="1" s="1"/>
  <c r="AT28" i="1"/>
  <c r="AS28" i="1"/>
  <c r="AR28" i="1"/>
  <c r="AQ28" i="1"/>
  <c r="AP28" i="1"/>
  <c r="AP27" i="1" s="1"/>
  <c r="AP26" i="1" s="1"/>
  <c r="AP20" i="1" s="1"/>
  <c r="AO28" i="1"/>
  <c r="AN28" i="1"/>
  <c r="AM28" i="1"/>
  <c r="AL28" i="1"/>
  <c r="AK28" i="1"/>
  <c r="AJ28" i="1"/>
  <c r="AI28" i="1"/>
  <c r="AH28" i="1"/>
  <c r="AH27" i="1" s="1"/>
  <c r="AH26" i="1" s="1"/>
  <c r="AH20" i="1" s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BF27" i="1"/>
  <c r="BE27" i="1"/>
  <c r="BE21" i="1" s="1"/>
  <c r="AO27" i="1"/>
  <c r="AO26" i="1" s="1"/>
  <c r="AN27" i="1"/>
  <c r="Z27" i="1"/>
  <c r="Z26" i="1" s="1"/>
  <c r="E27" i="1"/>
  <c r="BI26" i="1"/>
  <c r="BI20" i="1" s="1"/>
  <c r="BE26" i="1"/>
  <c r="AN26" i="1"/>
  <c r="AN20" i="1" s="1"/>
  <c r="E26" i="1"/>
  <c r="E20" i="1" s="1"/>
  <c r="BF24" i="1"/>
  <c r="BE24" i="1"/>
  <c r="BE23" i="1"/>
  <c r="BE22" i="1"/>
  <c r="BF21" i="1"/>
  <c r="BE20" i="1"/>
  <c r="AO20" i="1"/>
  <c r="Z20" i="1"/>
  <c r="BT29" i="1" l="1"/>
  <c r="BF23" i="1"/>
  <c r="BP28" i="1"/>
  <c r="BP27" i="1" s="1"/>
  <c r="BP26" i="1" s="1"/>
  <c r="BP20" i="1" s="1"/>
  <c r="D28" i="1"/>
  <c r="D27" i="1" s="1"/>
  <c r="D26" i="1" s="1"/>
  <c r="D20" i="1" s="1"/>
  <c r="AY31" i="1"/>
  <c r="BM34" i="1"/>
  <c r="AX35" i="1"/>
  <c r="BL36" i="1"/>
  <c r="BC32" i="1"/>
  <c r="AV28" i="1"/>
  <c r="AV27" i="1" s="1"/>
  <c r="AV26" i="1" s="1"/>
  <c r="AV20" i="1" s="1"/>
  <c r="BJ32" i="1"/>
  <c r="BJ28" i="1" s="1"/>
  <c r="BJ27" i="1" s="1"/>
  <c r="BJ26" i="1" s="1"/>
  <c r="BJ20" i="1" s="1"/>
  <c r="BT35" i="1"/>
  <c r="BT34" i="1"/>
  <c r="BF28" i="1"/>
  <c r="BF22" i="1" s="1"/>
  <c r="AL29" i="2"/>
  <c r="BS28" i="1"/>
  <c r="BS27" i="1" s="1"/>
  <c r="BS26" i="1" s="1"/>
  <c r="BS20" i="1" s="1"/>
  <c r="BT32" i="1"/>
  <c r="BF26" i="1"/>
  <c r="BF20" i="1" s="1"/>
  <c r="BW29" i="1"/>
  <c r="BW28" i="1" s="1"/>
  <c r="BW27" i="1" s="1"/>
  <c r="BW26" i="1" s="1"/>
  <c r="BW20" i="1" s="1"/>
  <c r="AG28" i="1"/>
  <c r="AG27" i="1" s="1"/>
  <c r="AG26" i="1" s="1"/>
  <c r="AG20" i="1" s="1"/>
  <c r="AZ31" i="1"/>
  <c r="BN32" i="1"/>
  <c r="J21" i="2"/>
  <c r="BT31" i="1"/>
  <c r="AW31" i="1"/>
  <c r="BA31" i="1"/>
  <c r="Q29" i="2"/>
  <c r="Q28" i="2" s="1"/>
  <c r="Q27" i="2" s="1"/>
  <c r="Q21" i="2" s="1"/>
  <c r="AW30" i="1" l="1"/>
  <c r="BK31" i="1"/>
  <c r="BN31" i="1"/>
  <c r="AZ30" i="1"/>
  <c r="BC28" i="1"/>
  <c r="BQ32" i="1"/>
  <c r="BQ28" i="1" s="1"/>
  <c r="BQ27" i="1" s="1"/>
  <c r="BQ26" i="1" s="1"/>
  <c r="BQ20" i="1" s="1"/>
  <c r="BM31" i="1"/>
  <c r="AY30" i="1"/>
  <c r="BT28" i="1"/>
  <c r="BT27" i="1" s="1"/>
  <c r="BT26" i="1" s="1"/>
  <c r="BT20" i="1" s="1"/>
  <c r="AL28" i="2"/>
  <c r="AL27" i="2"/>
  <c r="BO31" i="1"/>
  <c r="BA30" i="1"/>
  <c r="AL21" i="2"/>
  <c r="AX34" i="1"/>
  <c r="BL35" i="1"/>
  <c r="AX32" i="1" l="1"/>
  <c r="BL34" i="1"/>
  <c r="BA29" i="1"/>
  <c r="BO30" i="1"/>
  <c r="BC20" i="1"/>
  <c r="BC27" i="1"/>
  <c r="BC26" i="1"/>
  <c r="AW29" i="1"/>
  <c r="BK30" i="1"/>
  <c r="BM30" i="1"/>
  <c r="AY29" i="1"/>
  <c r="BN30" i="1"/>
  <c r="AZ29" i="1"/>
  <c r="BM29" i="1" l="1"/>
  <c r="BM28" i="1" s="1"/>
  <c r="BM27" i="1" s="1"/>
  <c r="BM26" i="1" s="1"/>
  <c r="BM20" i="1" s="1"/>
  <c r="AY28" i="1"/>
  <c r="BO29" i="1"/>
  <c r="BO28" i="1" s="1"/>
  <c r="BO27" i="1" s="1"/>
  <c r="BO26" i="1" s="1"/>
  <c r="BO20" i="1" s="1"/>
  <c r="BA28" i="1"/>
  <c r="AZ28" i="1"/>
  <c r="BN29" i="1"/>
  <c r="BN28" i="1" s="1"/>
  <c r="BN27" i="1" s="1"/>
  <c r="BN26" i="1" s="1"/>
  <c r="BN20" i="1" s="1"/>
  <c r="BL32" i="1"/>
  <c r="AX31" i="1"/>
  <c r="BK29" i="1"/>
  <c r="BK28" i="1" s="1"/>
  <c r="BK27" i="1" s="1"/>
  <c r="BK26" i="1" s="1"/>
  <c r="BK20" i="1" s="1"/>
  <c r="AW28" i="1"/>
  <c r="AW27" i="1" s="1"/>
  <c r="AW26" i="1" s="1"/>
  <c r="AW20" i="1" s="1"/>
  <c r="AX30" i="1" l="1"/>
  <c r="BL31" i="1"/>
  <c r="AX29" i="1" l="1"/>
  <c r="BL30" i="1"/>
  <c r="BL29" i="1" l="1"/>
  <c r="BL28" i="1" s="1"/>
  <c r="BL27" i="1" s="1"/>
  <c r="BL26" i="1" s="1"/>
  <c r="BL20" i="1" s="1"/>
  <c r="AX28" i="1"/>
  <c r="AX27" i="1" s="1"/>
  <c r="AX26" i="1" s="1"/>
  <c r="AX20" i="1" s="1"/>
</calcChain>
</file>

<file path=xl/sharedStrings.xml><?xml version="1.0" encoding="utf-8"?>
<sst xmlns="http://schemas.openxmlformats.org/spreadsheetml/2006/main" count="548" uniqueCount="196">
  <si>
    <t>Приложение N 4</t>
  </si>
  <si>
    <t>к приказу Минэнерго России</t>
  </si>
  <si>
    <t>от 05.05.2016 N 380</t>
  </si>
  <si>
    <t xml:space="preserve">                   Форма 4. План ввода основных средств</t>
  </si>
  <si>
    <t xml:space="preserve">         Инвестиционная программа ПАО "Челябэнергосбыт"</t>
  </si>
  <si>
    <t xml:space="preserve">                    Год раскрытия информации: 2017 год</t>
  </si>
  <si>
    <t xml:space="preserve">           Утвержденные плановые значения показателей приведены</t>
  </si>
  <si>
    <t xml:space="preserve">     в соответствии с Постановлением Министерства тарифного регулирования и энергетики Челябинской области от 27.10.2016 №47/1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</si>
  <si>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</si>
  <si>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</si>
  <si>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</si>
  <si>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</si>
  <si>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2016 году</t>
  </si>
  <si>
    <t>Принятие основных средств и нематериальных активов к бухгалтерскому учету</t>
  </si>
  <si>
    <t>Краткое обоснование корректировки утвержденного плана</t>
  </si>
  <si>
    <t xml:space="preserve">2017 год </t>
  </si>
  <si>
    <t>2018 год</t>
  </si>
  <si>
    <t>2019 год</t>
  </si>
  <si>
    <t>Итого за период реализации инвестиционной программы</t>
  </si>
  <si>
    <t xml:space="preserve">План </t>
  </si>
  <si>
    <t xml:space="preserve">Факт </t>
  </si>
  <si>
    <t>Утвержденный план</t>
  </si>
  <si>
    <t>Предложение по корректировке утвержденного плана</t>
  </si>
  <si>
    <t>План</t>
  </si>
  <si>
    <t>нематериальные активы</t>
  </si>
  <si>
    <t>основные средства</t>
  </si>
  <si>
    <t>млн рублей (без НДС)</t>
  </si>
  <si>
    <t>МВ x А</t>
  </si>
  <si>
    <t>Мвар</t>
  </si>
  <si>
    <t>км ЛЭП</t>
  </si>
  <si>
    <t>МВт</t>
  </si>
  <si>
    <t>шт.</t>
  </si>
  <si>
    <t>шт</t>
  </si>
  <si>
    <t>6.1.1.</t>
  </si>
  <si>
    <t>6.1.2.</t>
  </si>
  <si>
    <t>6.1.3.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</si>
  <si>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</si>
  <si>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</si>
  <si>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</si>
  <si>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</si>
  <si>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</si>
  <si>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</si>
  <si>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</si>
  <si>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</si>
  <si>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</si>
  <si>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</si>
  <si>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</si>
  <si>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</si>
  <si>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</si>
  <si>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</si>
  <si>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</si>
  <si>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</si>
  <si>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</si>
  <si>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</si>
  <si>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</si>
  <si>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</si>
  <si>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</si>
  <si>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</si>
  <si>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</si>
  <si>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</si>
  <si>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</si>
  <si>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</si>
  <si>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</si>
  <si>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</si>
  <si>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</si>
  <si>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</si>
  <si>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</si>
  <si>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</si>
  <si>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</si>
  <si>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</si>
  <si>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</si>
  <si>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</si>
  <si>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</si>
  <si>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</si>
  <si>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</si>
  <si>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</si>
  <si>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</si>
  <si>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</si>
  <si>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</si>
  <si>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</si>
  <si>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</si>
  <si>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</si>
  <si>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</si>
  <si>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</si>
  <si>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</si>
  <si>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</si>
  <si>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</si>
  <si>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</si>
  <si>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</si>
  <si>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</si>
  <si>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</si>
  <si>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</si>
  <si>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</si>
  <si>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</si>
  <si>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</si>
  <si>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</si>
  <si>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</si>
  <si>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</si>
  <si>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</si>
  <si>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</si>
  <si>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</si>
  <si>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</si>
  <si>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</si>
  <si>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</si>
  <si>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</si>
  <si>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</si>
  <si>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</si>
  <si>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</si>
  <si>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</si>
  <si>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</si>
  <si>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</si>
  <si>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</si>
  <si>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</si>
  <si>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</si>
  <si>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</si>
  <si>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</si>
  <si>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</si>
  <si>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область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</si>
  <si>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</si>
  <si>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</si>
  <si>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</si>
  <si>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</si>
  <si>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Приобритение ноовго оборудования в связи с расширениям границ проекта. Расширение границ проекта связано с тем, что 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</si>
  <si>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Увеличение ёмкости системы хранения данных</t>
  </si>
  <si>
    <t>I_II.5.2.database.storage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</si>
  <si>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</si>
  <si>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</si>
  <si>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</si>
  <si>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</si>
  <si>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Создание контакт - центра</t>
  </si>
  <si>
    <t>I_I.2.2.service.contact-centre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</si>
  <si>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</si>
  <si>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</si>
  <si>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</si>
  <si>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</si>
  <si>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</si>
  <si>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</si>
  <si>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</si>
  <si>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</si>
  <si>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</si>
  <si>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</si>
  <si>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</si>
  <si>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Соблюдение требований работы на оптовом рынке электроэнергии и мощности</t>
  </si>
  <si>
    <t>H_II.6.1.ORE.AIISKUE</t>
  </si>
  <si>
    <t>Монтаж пандусов согласно проекту доступности инфраструктра для инвалидов и маломобильных групп населения</t>
  </si>
  <si>
    <t>H_I.2.3.service.availability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</si>
  <si>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</si>
  <si>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</si>
  <si>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Система электронного документооборота с сертификатом ФСТЭК</t>
  </si>
  <si>
    <t>H_II.6.2.electronic_documents</t>
  </si>
  <si>
    <t>Реконструкция входных групп для инвалидов и малоподвижных групп населения</t>
  </si>
  <si>
    <t>H_I.2.5.service.availability2</t>
  </si>
  <si>
    <t>Проект обеспечения функционирования системы биллинга (Oracle Exadata)</t>
  </si>
  <si>
    <t>H_II.5.4.billing.exadata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</si>
  <si>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</si>
  <si>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</si>
  <si>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</si>
  <si>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Приложение N 5</t>
  </si>
  <si>
    <t xml:space="preserve">                   Форма 5. План ввода основных средств</t>
  </si>
  <si>
    <t xml:space="preserve">                      (с распределением по кварталам)</t>
  </si>
  <si>
    <t xml:space="preserve">                                на  2017 год</t>
  </si>
  <si>
    <t xml:space="preserve">      в соответствии с Постановлением Министерства тарифного регулирования и энергетики Челябинской области от 27.10.2016 №47/1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</si>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</sst>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3" fontId="1" fillId="0" borderId="1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 wrapText="1"/>
    </xf>
    <xf numFmtId="43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1%20&#1087;&#1086;&#1076;&#1072;&#1095;&#1072;/&#1055;&#1088;&#1077;&#1076;&#1083;&#1086;&#1078;&#1077;&#1085;&#1080;&#1077;%20&#1087;&#1086;%20&#1082;&#1086;&#1088;&#1088;&#1077;&#1082;&#1090;&#1080;&#1088;&#1086;&#1074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_2017"/>
      <sheetName val="форма 1_2018"/>
      <sheetName val="форма 1_2019"/>
      <sheetName val="форма 2"/>
      <sheetName val="форма 3"/>
      <sheetName val="форма 4"/>
      <sheetName val="форма 5"/>
      <sheetName val="форма 10"/>
      <sheetName val="форма 14"/>
      <sheetName val="Корректировка финнасирования"/>
      <sheetName val="Корректировка освоения"/>
      <sheetName val="План ввод ОС"/>
    </sheetNames>
    <sheetDataSet>
      <sheetData sheetId="0"/>
      <sheetData sheetId="1"/>
      <sheetData sheetId="2"/>
      <sheetData sheetId="3">
        <row r="38">
          <cell r="BW38" t="str">
            <v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v>
          </cell>
        </row>
        <row r="42">
          <cell r="BW42" t="str">
            <v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v>
          </cell>
        </row>
        <row r="43">
          <cell r="BW43" t="str">
            <v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v>
          </cell>
        </row>
      </sheetData>
      <sheetData sheetId="4">
        <row r="28">
          <cell r="K28">
            <v>45.966101600000002</v>
          </cell>
          <cell r="P28">
            <v>49.078101600000004</v>
          </cell>
        </row>
        <row r="29">
          <cell r="K29">
            <v>11</v>
          </cell>
          <cell r="P29">
            <v>63.067853389830503</v>
          </cell>
        </row>
        <row r="30">
          <cell r="K30">
            <v>11</v>
          </cell>
          <cell r="P30">
            <v>65.144002542372874</v>
          </cell>
        </row>
        <row r="31">
          <cell r="K31">
            <v>2.8644119999999997</v>
          </cell>
          <cell r="P31">
            <v>2.8644119999999997</v>
          </cell>
        </row>
        <row r="32">
          <cell r="K32">
            <v>6.1949149999999991</v>
          </cell>
          <cell r="P32">
            <v>18.972703000000003</v>
          </cell>
        </row>
        <row r="33">
          <cell r="K33">
            <v>44.771186400000005</v>
          </cell>
          <cell r="P33">
            <v>44.771186400000005</v>
          </cell>
        </row>
        <row r="34">
          <cell r="K34">
            <v>33.228813779999996</v>
          </cell>
          <cell r="P34">
            <v>33.228813779999996</v>
          </cell>
        </row>
        <row r="35">
          <cell r="K35">
            <v>6.2711864000000004</v>
          </cell>
          <cell r="P35">
            <v>6.2711864000000004</v>
          </cell>
        </row>
        <row r="36">
          <cell r="K36">
            <v>19.076271000000002</v>
          </cell>
          <cell r="P36">
            <v>19.076271000000002</v>
          </cell>
        </row>
        <row r="37">
          <cell r="K37">
            <v>1.8898305000000002</v>
          </cell>
          <cell r="P37">
            <v>21.148355923728818</v>
          </cell>
        </row>
        <row r="38">
          <cell r="K38">
            <v>11.779661000000001</v>
          </cell>
          <cell r="P38">
            <v>11.779661000000001</v>
          </cell>
        </row>
        <row r="39">
          <cell r="K39">
            <v>0.81355932000000009</v>
          </cell>
          <cell r="P39">
            <v>1.5639988804395604</v>
          </cell>
        </row>
        <row r="40">
          <cell r="K40">
            <v>9.1779660000000014</v>
          </cell>
          <cell r="P40">
            <v>9.1779660000000014</v>
          </cell>
        </row>
        <row r="41">
          <cell r="K41">
            <v>0</v>
          </cell>
          <cell r="P41">
            <v>9.5764618644067792</v>
          </cell>
        </row>
        <row r="42">
          <cell r="K42">
            <v>0</v>
          </cell>
          <cell r="P42">
            <v>0.9305500000000001</v>
          </cell>
        </row>
        <row r="43">
          <cell r="K43">
            <v>0</v>
          </cell>
          <cell r="P43">
            <v>156.16879802542374</v>
          </cell>
        </row>
        <row r="44">
          <cell r="K44">
            <v>0</v>
          </cell>
          <cell r="P44">
            <v>2.3163640000000001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5"/>
  <sheetViews>
    <sheetView tabSelected="1" topLeftCell="B1" zoomScale="70" zoomScaleNormal="70" workbookViewId="0">
      <selection activeCell="AU33" sqref="AU33"/>
    </sheetView>
  </sheetViews>
  <sheetFormatPr defaultRowHeight="12.75" outlineLevelRow="1" outlineLevelCol="1" x14ac:dyDescent="0.2"/>
  <cols>
    <col min="1" max="1" width="9.140625" style="2"/>
    <col min="2" max="2" width="26.42578125" style="2" customWidth="1"/>
    <col min="3" max="3" width="16.5703125" style="3" customWidth="1"/>
    <col min="4" max="4" width="9.85546875" style="2" customWidth="1"/>
    <col min="5" max="5" width="11.140625" style="2" customWidth="1"/>
    <col min="6" max="6" width="10.7109375" style="2" hidden="1" customWidth="1" outlineLevel="1"/>
    <col min="7" max="7" width="11.42578125" style="2" hidden="1" customWidth="1" outlineLevel="1"/>
    <col min="8" max="19" width="10.140625" style="2" hidden="1" customWidth="1" outlineLevel="1"/>
    <col min="20" max="20" width="10.85546875" style="2" customWidth="1" collapsed="1"/>
    <col min="21" max="25" width="9.140625" style="2" hidden="1" customWidth="1" outlineLevel="1"/>
    <col min="26" max="26" width="9.85546875" style="2" bestFit="1" customWidth="1" collapsed="1"/>
    <col min="27" max="27" width="9.140625" style="2" customWidth="1"/>
    <col min="28" max="32" width="9.140625" style="2" hidden="1" customWidth="1" outlineLevel="1"/>
    <col min="33" max="33" width="9.85546875" style="2" bestFit="1" customWidth="1" collapsed="1"/>
    <col min="34" max="34" width="9.140625" style="2"/>
    <col min="35" max="39" width="0" style="2" hidden="1" customWidth="1" outlineLevel="1"/>
    <col min="40" max="40" width="9.85546875" style="2" bestFit="1" customWidth="1" collapsed="1"/>
    <col min="41" max="41" width="9.140625" style="2"/>
    <col min="42" max="46" width="0" style="2" hidden="1" customWidth="1" outlineLevel="1"/>
    <col min="47" max="47" width="9.85546875" style="2" bestFit="1" customWidth="1" collapsed="1"/>
    <col min="48" max="48" width="9.140625" style="2"/>
    <col min="49" max="53" width="0" style="2" hidden="1" customWidth="1" outlineLevel="1"/>
    <col min="54" max="54" width="9.85546875" style="2" bestFit="1" customWidth="1" collapsed="1"/>
    <col min="55" max="55" width="9.140625" style="2"/>
    <col min="56" max="60" width="0" style="2" hidden="1" customWidth="1" outlineLevel="1"/>
    <col min="61" max="61" width="9.85546875" style="2" bestFit="1" customWidth="1" collapsed="1"/>
    <col min="62" max="62" width="9.140625" style="2"/>
    <col min="63" max="67" width="0" style="2" hidden="1" customWidth="1" outlineLevel="1"/>
    <col min="68" max="68" width="9.85546875" style="2" bestFit="1" customWidth="1" collapsed="1"/>
    <col min="69" max="69" width="9.140625" style="2"/>
    <col min="70" max="74" width="0" style="2" hidden="1" customWidth="1" outlineLevel="1"/>
    <col min="75" max="75" width="12.140625" style="2" customWidth="1" collapsed="1"/>
    <col min="76" max="76" width="41.140625" style="2" customWidth="1"/>
    <col min="77" max="16384" width="9.140625" style="2"/>
  </cols>
  <sheetData>
    <row r="1" spans="1:7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6" x14ac:dyDescent="0.2">
      <c r="A4" s="3"/>
    </row>
    <row r="5" spans="1:76" x14ac:dyDescent="0.2">
      <c r="A5" s="4" t="s">
        <v>3</v>
      </c>
    </row>
    <row r="6" spans="1:76" x14ac:dyDescent="0.2">
      <c r="A6" s="3"/>
    </row>
    <row r="7" spans="1:76" x14ac:dyDescent="0.2">
      <c r="A7" s="3" t="s">
        <v>4</v>
      </c>
    </row>
    <row r="8" spans="1:76" x14ac:dyDescent="0.2">
      <c r="A8" s="3"/>
    </row>
    <row r="9" spans="1:76" x14ac:dyDescent="0.2">
      <c r="A9" s="3" t="s">
        <v>5</v>
      </c>
    </row>
    <row r="10" spans="1:76" x14ac:dyDescent="0.2">
      <c r="A10" s="5"/>
    </row>
    <row r="11" spans="1:76" x14ac:dyDescent="0.2">
      <c r="A11" s="3" t="s">
        <v>6</v>
      </c>
    </row>
    <row r="12" spans="1:76" x14ac:dyDescent="0.2">
      <c r="A12" s="3" t="s">
        <v>7</v>
      </c>
    </row>
    <row r="13" spans="1:76" x14ac:dyDescent="0.2">
      <c r="A13" s="5"/>
    </row>
    <row r="14" spans="1:76" x14ac:dyDescent="0.2">
      <c r="A14" s="6" t="s">
        <v>8</v>
      </c>
      <c r="B14" s="6" t="s">
        <v>9</v>
      </c>
      <c r="C14" s="6" t="s">
        <v>10</v>
      </c>
      <c r="D14" s="6" t="s">
        <v>11</v>
      </c>
      <c r="E14" s="6"/>
      <c r="F14" s="6" t="s"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13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 t="s">
        <v>14</v>
      </c>
    </row>
    <row r="15" spans="1:76" ht="35.2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15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 t="s">
        <v>16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 t="s">
        <v>17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 t="s">
        <v>18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53.25" customHeight="1" x14ac:dyDescent="0.2">
      <c r="A16" s="6"/>
      <c r="B16" s="6"/>
      <c r="C16" s="6"/>
      <c r="D16" s="6"/>
      <c r="E16" s="6"/>
      <c r="F16" s="6" t="s">
        <v>19</v>
      </c>
      <c r="G16" s="6"/>
      <c r="H16" s="6"/>
      <c r="I16" s="6"/>
      <c r="J16" s="6"/>
      <c r="K16" s="6"/>
      <c r="L16" s="6"/>
      <c r="M16" s="6" t="s">
        <v>20</v>
      </c>
      <c r="N16" s="6"/>
      <c r="O16" s="6"/>
      <c r="P16" s="6"/>
      <c r="Q16" s="6"/>
      <c r="R16" s="6"/>
      <c r="S16" s="6"/>
      <c r="T16" s="6" t="s">
        <v>21</v>
      </c>
      <c r="U16" s="6"/>
      <c r="V16" s="6"/>
      <c r="W16" s="6"/>
      <c r="X16" s="6"/>
      <c r="Y16" s="6"/>
      <c r="Z16" s="6"/>
      <c r="AA16" s="6" t="s">
        <v>22</v>
      </c>
      <c r="AB16" s="6"/>
      <c r="AC16" s="6"/>
      <c r="AD16" s="6"/>
      <c r="AE16" s="6"/>
      <c r="AF16" s="6"/>
      <c r="AG16" s="6"/>
      <c r="AH16" s="6" t="s">
        <v>21</v>
      </c>
      <c r="AI16" s="6"/>
      <c r="AJ16" s="6"/>
      <c r="AK16" s="6"/>
      <c r="AL16" s="6"/>
      <c r="AM16" s="6"/>
      <c r="AN16" s="6"/>
      <c r="AO16" s="6" t="s">
        <v>22</v>
      </c>
      <c r="AP16" s="6"/>
      <c r="AQ16" s="6"/>
      <c r="AR16" s="6"/>
      <c r="AS16" s="6"/>
      <c r="AT16" s="6"/>
      <c r="AU16" s="6"/>
      <c r="AV16" s="6" t="s">
        <v>21</v>
      </c>
      <c r="AW16" s="6"/>
      <c r="AX16" s="6"/>
      <c r="AY16" s="6"/>
      <c r="AZ16" s="6"/>
      <c r="BA16" s="6"/>
      <c r="BB16" s="6"/>
      <c r="BC16" s="6" t="s">
        <v>22</v>
      </c>
      <c r="BD16" s="6"/>
      <c r="BE16" s="6"/>
      <c r="BF16" s="6"/>
      <c r="BG16" s="6"/>
      <c r="BH16" s="6"/>
      <c r="BI16" s="6"/>
      <c r="BJ16" s="6" t="s">
        <v>23</v>
      </c>
      <c r="BK16" s="6"/>
      <c r="BL16" s="6"/>
      <c r="BM16" s="6"/>
      <c r="BN16" s="6"/>
      <c r="BO16" s="6"/>
      <c r="BP16" s="6"/>
      <c r="BQ16" s="6" t="s">
        <v>22</v>
      </c>
      <c r="BR16" s="6"/>
      <c r="BS16" s="6"/>
      <c r="BT16" s="6"/>
      <c r="BU16" s="6"/>
      <c r="BV16" s="6"/>
      <c r="BW16" s="6"/>
      <c r="BX16" s="6"/>
    </row>
    <row r="17" spans="1:76" ht="32.25" customHeight="1" x14ac:dyDescent="0.2">
      <c r="A17" s="6"/>
      <c r="B17" s="6"/>
      <c r="C17" s="6"/>
      <c r="D17" s="6" t="s">
        <v>23</v>
      </c>
      <c r="E17" s="6" t="s">
        <v>22</v>
      </c>
      <c r="F17" s="6" t="s">
        <v>24</v>
      </c>
      <c r="G17" s="6"/>
      <c r="H17" s="6" t="s">
        <v>25</v>
      </c>
      <c r="I17" s="6"/>
      <c r="J17" s="6"/>
      <c r="K17" s="6"/>
      <c r="L17" s="6"/>
      <c r="M17" s="6" t="s">
        <v>24</v>
      </c>
      <c r="N17" s="6"/>
      <c r="O17" s="6" t="s">
        <v>25</v>
      </c>
      <c r="P17" s="6"/>
      <c r="Q17" s="6"/>
      <c r="R17" s="6"/>
      <c r="S17" s="6"/>
      <c r="T17" s="6" t="s">
        <v>24</v>
      </c>
      <c r="U17" s="6"/>
      <c r="V17" s="6" t="s">
        <v>25</v>
      </c>
      <c r="W17" s="6"/>
      <c r="X17" s="6"/>
      <c r="Y17" s="6"/>
      <c r="Z17" s="6"/>
      <c r="AA17" s="6" t="s">
        <v>24</v>
      </c>
      <c r="AB17" s="6"/>
      <c r="AC17" s="6" t="s">
        <v>25</v>
      </c>
      <c r="AD17" s="6"/>
      <c r="AE17" s="6"/>
      <c r="AF17" s="6"/>
      <c r="AG17" s="6"/>
      <c r="AH17" s="6" t="s">
        <v>24</v>
      </c>
      <c r="AI17" s="6"/>
      <c r="AJ17" s="6" t="s">
        <v>25</v>
      </c>
      <c r="AK17" s="6"/>
      <c r="AL17" s="6"/>
      <c r="AM17" s="6"/>
      <c r="AN17" s="6"/>
      <c r="AO17" s="6" t="s">
        <v>24</v>
      </c>
      <c r="AP17" s="6"/>
      <c r="AQ17" s="6" t="s">
        <v>25</v>
      </c>
      <c r="AR17" s="6"/>
      <c r="AS17" s="6"/>
      <c r="AT17" s="6"/>
      <c r="AU17" s="6"/>
      <c r="AV17" s="6" t="s">
        <v>24</v>
      </c>
      <c r="AW17" s="6"/>
      <c r="AX17" s="6" t="s">
        <v>25</v>
      </c>
      <c r="AY17" s="6"/>
      <c r="AZ17" s="6"/>
      <c r="BA17" s="6"/>
      <c r="BB17" s="6"/>
      <c r="BC17" s="6" t="s">
        <v>24</v>
      </c>
      <c r="BD17" s="6"/>
      <c r="BE17" s="6" t="s">
        <v>25</v>
      </c>
      <c r="BF17" s="6"/>
      <c r="BG17" s="6"/>
      <c r="BH17" s="6"/>
      <c r="BI17" s="6"/>
      <c r="BJ17" s="6" t="s">
        <v>24</v>
      </c>
      <c r="BK17" s="6"/>
      <c r="BL17" s="6" t="s">
        <v>25</v>
      </c>
      <c r="BM17" s="6"/>
      <c r="BN17" s="6"/>
      <c r="BO17" s="6"/>
      <c r="BP17" s="6"/>
      <c r="BQ17" s="6" t="s">
        <v>24</v>
      </c>
      <c r="BR17" s="6"/>
      <c r="BS17" s="6" t="s">
        <v>25</v>
      </c>
      <c r="BT17" s="6"/>
      <c r="BU17" s="6"/>
      <c r="BV17" s="6"/>
      <c r="BW17" s="6"/>
      <c r="BX17" s="6"/>
    </row>
    <row r="18" spans="1:76" ht="38.25" x14ac:dyDescent="0.2">
      <c r="A18" s="6"/>
      <c r="B18" s="6"/>
      <c r="C18" s="6"/>
      <c r="D18" s="6"/>
      <c r="E18" s="6"/>
      <c r="F18" s="7" t="s">
        <v>26</v>
      </c>
      <c r="G18" s="7" t="s">
        <v>26</v>
      </c>
      <c r="H18" s="7" t="s">
        <v>27</v>
      </c>
      <c r="I18" s="7" t="s">
        <v>28</v>
      </c>
      <c r="J18" s="7" t="s">
        <v>29</v>
      </c>
      <c r="K18" s="7" t="s">
        <v>30</v>
      </c>
      <c r="L18" s="7" t="s">
        <v>31</v>
      </c>
      <c r="M18" s="7" t="s">
        <v>26</v>
      </c>
      <c r="N18" s="7" t="s">
        <v>26</v>
      </c>
      <c r="O18" s="7" t="s">
        <v>27</v>
      </c>
      <c r="P18" s="7" t="s">
        <v>28</v>
      </c>
      <c r="Q18" s="7" t="s">
        <v>29</v>
      </c>
      <c r="R18" s="7" t="s">
        <v>30</v>
      </c>
      <c r="S18" s="7" t="s">
        <v>31</v>
      </c>
      <c r="T18" s="7" t="s">
        <v>26</v>
      </c>
      <c r="U18" s="7" t="s">
        <v>26</v>
      </c>
      <c r="V18" s="7" t="s">
        <v>27</v>
      </c>
      <c r="W18" s="7" t="s">
        <v>28</v>
      </c>
      <c r="X18" s="7" t="s">
        <v>29</v>
      </c>
      <c r="Y18" s="7" t="s">
        <v>30</v>
      </c>
      <c r="Z18" s="7" t="s">
        <v>31</v>
      </c>
      <c r="AA18" s="7" t="s">
        <v>26</v>
      </c>
      <c r="AB18" s="7" t="s">
        <v>26</v>
      </c>
      <c r="AC18" s="7" t="s">
        <v>27</v>
      </c>
      <c r="AD18" s="7" t="s">
        <v>28</v>
      </c>
      <c r="AE18" s="7" t="s">
        <v>29</v>
      </c>
      <c r="AF18" s="7" t="s">
        <v>30</v>
      </c>
      <c r="AG18" s="7" t="s">
        <v>31</v>
      </c>
      <c r="AH18" s="7" t="s">
        <v>26</v>
      </c>
      <c r="AI18" s="7" t="s">
        <v>26</v>
      </c>
      <c r="AJ18" s="7" t="s">
        <v>27</v>
      </c>
      <c r="AK18" s="7" t="s">
        <v>28</v>
      </c>
      <c r="AL18" s="7" t="s">
        <v>29</v>
      </c>
      <c r="AM18" s="7" t="s">
        <v>30</v>
      </c>
      <c r="AN18" s="7" t="s">
        <v>32</v>
      </c>
      <c r="AO18" s="7" t="s">
        <v>26</v>
      </c>
      <c r="AP18" s="7" t="s">
        <v>26</v>
      </c>
      <c r="AQ18" s="7" t="s">
        <v>27</v>
      </c>
      <c r="AR18" s="7" t="s">
        <v>28</v>
      </c>
      <c r="AS18" s="7" t="s">
        <v>29</v>
      </c>
      <c r="AT18" s="7" t="s">
        <v>30</v>
      </c>
      <c r="AU18" s="7" t="s">
        <v>32</v>
      </c>
      <c r="AV18" s="7" t="s">
        <v>26</v>
      </c>
      <c r="AW18" s="7" t="s">
        <v>26</v>
      </c>
      <c r="AX18" s="7" t="s">
        <v>27</v>
      </c>
      <c r="AY18" s="7" t="s">
        <v>28</v>
      </c>
      <c r="AZ18" s="7" t="s">
        <v>29</v>
      </c>
      <c r="BA18" s="7" t="s">
        <v>30</v>
      </c>
      <c r="BB18" s="7" t="s">
        <v>32</v>
      </c>
      <c r="BC18" s="7" t="s">
        <v>26</v>
      </c>
      <c r="BD18" s="7" t="s">
        <v>26</v>
      </c>
      <c r="BE18" s="7" t="s">
        <v>27</v>
      </c>
      <c r="BF18" s="7" t="s">
        <v>28</v>
      </c>
      <c r="BG18" s="7" t="s">
        <v>29</v>
      </c>
      <c r="BH18" s="7" t="s">
        <v>30</v>
      </c>
      <c r="BI18" s="7" t="s">
        <v>32</v>
      </c>
      <c r="BJ18" s="7" t="s">
        <v>26</v>
      </c>
      <c r="BK18" s="7" t="s">
        <v>26</v>
      </c>
      <c r="BL18" s="7" t="s">
        <v>27</v>
      </c>
      <c r="BM18" s="7" t="s">
        <v>28</v>
      </c>
      <c r="BN18" s="7" t="s">
        <v>29</v>
      </c>
      <c r="BO18" s="7" t="s">
        <v>30</v>
      </c>
      <c r="BP18" s="7" t="s">
        <v>32</v>
      </c>
      <c r="BQ18" s="7" t="s">
        <v>26</v>
      </c>
      <c r="BR18" s="7" t="s">
        <v>26</v>
      </c>
      <c r="BS18" s="7" t="s">
        <v>27</v>
      </c>
      <c r="BT18" s="7" t="s">
        <v>28</v>
      </c>
      <c r="BU18" s="7" t="s">
        <v>29</v>
      </c>
      <c r="BV18" s="7" t="s">
        <v>30</v>
      </c>
      <c r="BW18" s="7" t="s">
        <v>32</v>
      </c>
      <c r="BX18" s="6"/>
    </row>
    <row r="19" spans="1:76" x14ac:dyDescent="0.2">
      <c r="A19" s="7">
        <v>1</v>
      </c>
      <c r="B19" s="7">
        <v>2</v>
      </c>
      <c r="C19" s="8">
        <v>3</v>
      </c>
      <c r="D19" s="7">
        <v>4</v>
      </c>
      <c r="E19" s="7">
        <v>5</v>
      </c>
      <c r="F19" s="9" t="s">
        <v>33</v>
      </c>
      <c r="G19" s="9" t="s">
        <v>34</v>
      </c>
      <c r="H19" s="9" t="s">
        <v>35</v>
      </c>
      <c r="I19" s="10" t="s">
        <v>36</v>
      </c>
      <c r="J19" s="10" t="s">
        <v>37</v>
      </c>
      <c r="K19" s="10" t="s">
        <v>38</v>
      </c>
      <c r="L19" s="10" t="s">
        <v>39</v>
      </c>
      <c r="M19" s="10" t="s">
        <v>40</v>
      </c>
      <c r="N19" s="10" t="s">
        <v>41</v>
      </c>
      <c r="O19" s="10" t="s">
        <v>42</v>
      </c>
      <c r="P19" s="10" t="s">
        <v>43</v>
      </c>
      <c r="Q19" s="10" t="s">
        <v>44</v>
      </c>
      <c r="R19" s="10" t="s">
        <v>45</v>
      </c>
      <c r="S19" s="10" t="s">
        <v>46</v>
      </c>
      <c r="T19" s="10" t="s">
        <v>47</v>
      </c>
      <c r="U19" s="10" t="s">
        <v>48</v>
      </c>
      <c r="V19" s="10" t="s">
        <v>49</v>
      </c>
      <c r="W19" s="10" t="s">
        <v>50</v>
      </c>
      <c r="X19" s="10" t="s">
        <v>51</v>
      </c>
      <c r="Y19" s="10" t="s">
        <v>52</v>
      </c>
      <c r="Z19" s="10" t="s">
        <v>53</v>
      </c>
      <c r="AA19" s="10" t="s">
        <v>54</v>
      </c>
      <c r="AB19" s="10" t="s">
        <v>55</v>
      </c>
      <c r="AC19" s="10" t="s">
        <v>56</v>
      </c>
      <c r="AD19" s="10" t="s">
        <v>57</v>
      </c>
      <c r="AE19" s="10" t="s">
        <v>58</v>
      </c>
      <c r="AF19" s="10" t="s">
        <v>59</v>
      </c>
      <c r="AG19" s="10" t="s">
        <v>60</v>
      </c>
      <c r="AH19" s="10" t="s">
        <v>61</v>
      </c>
      <c r="AI19" s="10" t="s">
        <v>62</v>
      </c>
      <c r="AJ19" s="10" t="s">
        <v>63</v>
      </c>
      <c r="AK19" s="10" t="s">
        <v>64</v>
      </c>
      <c r="AL19" s="10" t="s">
        <v>65</v>
      </c>
      <c r="AM19" s="10" t="s">
        <v>66</v>
      </c>
      <c r="AN19" s="10" t="s">
        <v>67</v>
      </c>
      <c r="AO19" s="10" t="s">
        <v>68</v>
      </c>
      <c r="AP19" s="10" t="s">
        <v>69</v>
      </c>
      <c r="AQ19" s="10" t="s">
        <v>70</v>
      </c>
      <c r="AR19" s="10" t="s">
        <v>71</v>
      </c>
      <c r="AS19" s="10" t="s">
        <v>72</v>
      </c>
      <c r="AT19" s="10" t="s">
        <v>73</v>
      </c>
      <c r="AU19" s="10" t="s">
        <v>74</v>
      </c>
      <c r="AV19" s="10" t="s">
        <v>75</v>
      </c>
      <c r="AW19" s="10" t="s">
        <v>76</v>
      </c>
      <c r="AX19" s="10" t="s">
        <v>77</v>
      </c>
      <c r="AY19" s="10" t="s">
        <v>78</v>
      </c>
      <c r="AZ19" s="10" t="s">
        <v>79</v>
      </c>
      <c r="BA19" s="10" t="s">
        <v>80</v>
      </c>
      <c r="BB19" s="10" t="s">
        <v>81</v>
      </c>
      <c r="BC19" s="10" t="s">
        <v>82</v>
      </c>
      <c r="BD19" s="10" t="s">
        <v>83</v>
      </c>
      <c r="BE19" s="10" t="s">
        <v>84</v>
      </c>
      <c r="BF19" s="10" t="s">
        <v>85</v>
      </c>
      <c r="BG19" s="10" t="s">
        <v>86</v>
      </c>
      <c r="BH19" s="10" t="s">
        <v>87</v>
      </c>
      <c r="BI19" s="10" t="s">
        <v>88</v>
      </c>
      <c r="BJ19" s="10" t="s">
        <v>89</v>
      </c>
      <c r="BK19" s="10" t="s">
        <v>90</v>
      </c>
      <c r="BL19" s="10" t="s">
        <v>91</v>
      </c>
      <c r="BM19" s="10" t="s">
        <v>92</v>
      </c>
      <c r="BN19" s="10" t="s">
        <v>93</v>
      </c>
      <c r="BO19" s="10" t="s">
        <v>94</v>
      </c>
      <c r="BP19" s="10" t="s">
        <v>95</v>
      </c>
      <c r="BQ19" s="10" t="s">
        <v>96</v>
      </c>
      <c r="BR19" s="10" t="s">
        <v>97</v>
      </c>
      <c r="BS19" s="10" t="s">
        <v>98</v>
      </c>
      <c r="BT19" s="10" t="s">
        <v>99</v>
      </c>
      <c r="BU19" s="10" t="s">
        <v>100</v>
      </c>
      <c r="BV19" s="10" t="s">
        <v>101</v>
      </c>
      <c r="BW19" s="10" t="s">
        <v>102</v>
      </c>
      <c r="BX19" s="7">
        <v>9</v>
      </c>
    </row>
    <row r="20" spans="1:76" s="15" customFormat="1" ht="25.5" x14ac:dyDescent="0.2">
      <c r="A20" s="11">
        <v>0</v>
      </c>
      <c r="B20" s="12" t="s">
        <v>103</v>
      </c>
      <c r="C20" s="13" t="s">
        <v>104</v>
      </c>
      <c r="D20" s="14">
        <f>D26</f>
        <v>204.03390299999998</v>
      </c>
      <c r="E20" s="14">
        <f>E26</f>
        <v>515.13668580620231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f>Z26</f>
        <v>325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f>AG26</f>
        <v>321</v>
      </c>
      <c r="AH20" s="14">
        <f t="shared" ref="AH20" si="0">AH26</f>
        <v>0.41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f>AN26</f>
        <v>293</v>
      </c>
      <c r="AO20" s="14">
        <f t="shared" ref="AO20:AP20" si="1">AO26</f>
        <v>0.41</v>
      </c>
      <c r="AP20" s="14">
        <f t="shared" si="1"/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f t="shared" ref="AU20" si="2">AU26</f>
        <v>527</v>
      </c>
      <c r="AV20" s="14">
        <f>AV26</f>
        <v>0.41</v>
      </c>
      <c r="AW20" s="14">
        <f t="shared" ref="AW20:AX20" si="3">AW26</f>
        <v>0</v>
      </c>
      <c r="AX20" s="14">
        <f t="shared" si="3"/>
        <v>0</v>
      </c>
      <c r="AY20" s="14">
        <v>0</v>
      </c>
      <c r="AZ20" s="14">
        <v>0</v>
      </c>
      <c r="BA20" s="14">
        <v>0</v>
      </c>
      <c r="BB20" s="14">
        <f>BB26</f>
        <v>294</v>
      </c>
      <c r="BC20" s="14">
        <f>BC28</f>
        <v>0.41</v>
      </c>
      <c r="BD20" s="14">
        <v>0</v>
      </c>
      <c r="BE20" s="14">
        <f t="shared" ref="BE20:BF29" si="4">BE26</f>
        <v>0</v>
      </c>
      <c r="BF20" s="14">
        <f t="shared" si="4"/>
        <v>0</v>
      </c>
      <c r="BG20" s="14">
        <v>0</v>
      </c>
      <c r="BH20" s="14">
        <v>0</v>
      </c>
      <c r="BI20" s="14">
        <f t="shared" ref="BI20:BW20" si="5">BI26</f>
        <v>294</v>
      </c>
      <c r="BJ20" s="14">
        <f t="shared" si="5"/>
        <v>0.82</v>
      </c>
      <c r="BK20" s="14">
        <f t="shared" si="5"/>
        <v>0</v>
      </c>
      <c r="BL20" s="14">
        <f t="shared" si="5"/>
        <v>0</v>
      </c>
      <c r="BM20" s="14">
        <f t="shared" si="5"/>
        <v>0</v>
      </c>
      <c r="BN20" s="14">
        <f t="shared" si="5"/>
        <v>0</v>
      </c>
      <c r="BO20" s="14">
        <f t="shared" si="5"/>
        <v>0</v>
      </c>
      <c r="BP20" s="14">
        <f t="shared" si="5"/>
        <v>912</v>
      </c>
      <c r="BQ20" s="14">
        <f t="shared" si="5"/>
        <v>0.82</v>
      </c>
      <c r="BR20" s="14">
        <f t="shared" si="5"/>
        <v>0</v>
      </c>
      <c r="BS20" s="14">
        <f t="shared" si="5"/>
        <v>0</v>
      </c>
      <c r="BT20" s="14">
        <f t="shared" si="5"/>
        <v>0</v>
      </c>
      <c r="BU20" s="14">
        <f t="shared" si="5"/>
        <v>0</v>
      </c>
      <c r="BV20" s="14">
        <f t="shared" si="5"/>
        <v>0</v>
      </c>
      <c r="BW20" s="14">
        <f t="shared" si="5"/>
        <v>1142</v>
      </c>
      <c r="BX20" s="14"/>
    </row>
    <row r="21" spans="1:76" ht="25.5" hidden="1" outlineLevel="1" x14ac:dyDescent="0.2">
      <c r="A21" s="16" t="s">
        <v>105</v>
      </c>
      <c r="B21" s="8" t="s">
        <v>106</v>
      </c>
      <c r="C21" s="17" t="s">
        <v>104</v>
      </c>
      <c r="D21" s="18"/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8"/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8"/>
      <c r="AH21" s="18"/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8"/>
      <c r="AP21" s="18"/>
      <c r="AQ21" s="19">
        <v>0</v>
      </c>
      <c r="AR21" s="19">
        <v>0</v>
      </c>
      <c r="AS21" s="19">
        <v>0</v>
      </c>
      <c r="AT21" s="19">
        <v>0</v>
      </c>
      <c r="AU21" s="18"/>
      <c r="AV21" s="18"/>
      <c r="AW21" s="18"/>
      <c r="AX21" s="18"/>
      <c r="AY21" s="19">
        <v>0</v>
      </c>
      <c r="AZ21" s="19">
        <v>0</v>
      </c>
      <c r="BA21" s="19">
        <v>0</v>
      </c>
      <c r="BB21" s="18"/>
      <c r="BC21" s="19">
        <v>0</v>
      </c>
      <c r="BD21" s="19">
        <v>0</v>
      </c>
      <c r="BE21" s="19">
        <f t="shared" si="4"/>
        <v>0</v>
      </c>
      <c r="BF21" s="19">
        <f t="shared" si="4"/>
        <v>0</v>
      </c>
      <c r="BG21" s="19">
        <v>0</v>
      </c>
      <c r="BH21" s="19">
        <v>0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20"/>
    </row>
    <row r="22" spans="1:76" ht="38.25" hidden="1" outlineLevel="1" x14ac:dyDescent="0.2">
      <c r="A22" s="16" t="s">
        <v>107</v>
      </c>
      <c r="B22" s="8" t="s">
        <v>108</v>
      </c>
      <c r="C22" s="17" t="s">
        <v>104</v>
      </c>
      <c r="D22" s="18"/>
      <c r="E22" s="18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8"/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8"/>
      <c r="AH22" s="18"/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8"/>
      <c r="AP22" s="18"/>
      <c r="AQ22" s="19">
        <v>0</v>
      </c>
      <c r="AR22" s="19">
        <v>0</v>
      </c>
      <c r="AS22" s="19">
        <v>0</v>
      </c>
      <c r="AT22" s="19">
        <v>0</v>
      </c>
      <c r="AU22" s="18"/>
      <c r="AV22" s="18"/>
      <c r="AW22" s="18"/>
      <c r="AX22" s="18"/>
      <c r="AY22" s="19">
        <v>0</v>
      </c>
      <c r="AZ22" s="19">
        <v>0</v>
      </c>
      <c r="BA22" s="19">
        <v>0</v>
      </c>
      <c r="BB22" s="18"/>
      <c r="BC22" s="19">
        <v>0</v>
      </c>
      <c r="BD22" s="19">
        <v>0</v>
      </c>
      <c r="BE22" s="19">
        <f t="shared" si="4"/>
        <v>0</v>
      </c>
      <c r="BF22" s="19">
        <f t="shared" si="4"/>
        <v>0</v>
      </c>
      <c r="BG22" s="19">
        <v>0</v>
      </c>
      <c r="BH22" s="19">
        <v>0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20"/>
    </row>
    <row r="23" spans="1:76" ht="76.5" hidden="1" outlineLevel="1" x14ac:dyDescent="0.2">
      <c r="A23" s="16" t="s">
        <v>109</v>
      </c>
      <c r="B23" s="8" t="s">
        <v>110</v>
      </c>
      <c r="C23" s="17" t="s">
        <v>104</v>
      </c>
      <c r="D23" s="18"/>
      <c r="E23" s="18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8"/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8"/>
      <c r="AH23" s="18"/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8"/>
      <c r="AP23" s="18"/>
      <c r="AQ23" s="19">
        <v>0</v>
      </c>
      <c r="AR23" s="19">
        <v>0</v>
      </c>
      <c r="AS23" s="19">
        <v>0</v>
      </c>
      <c r="AT23" s="19">
        <v>0</v>
      </c>
      <c r="AU23" s="18"/>
      <c r="AV23" s="18"/>
      <c r="AW23" s="18"/>
      <c r="AX23" s="18"/>
      <c r="AY23" s="19">
        <v>0</v>
      </c>
      <c r="AZ23" s="19">
        <v>0</v>
      </c>
      <c r="BA23" s="19">
        <v>0</v>
      </c>
      <c r="BB23" s="18"/>
      <c r="BC23" s="19">
        <v>0</v>
      </c>
      <c r="BD23" s="19">
        <v>0</v>
      </c>
      <c r="BE23" s="19">
        <f t="shared" si="4"/>
        <v>0</v>
      </c>
      <c r="BF23" s="19">
        <f t="shared" si="4"/>
        <v>0</v>
      </c>
      <c r="BG23" s="19">
        <v>0</v>
      </c>
      <c r="BH23" s="19">
        <v>0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20"/>
    </row>
    <row r="24" spans="1:76" ht="38.25" hidden="1" outlineLevel="1" x14ac:dyDescent="0.2">
      <c r="A24" s="16" t="s">
        <v>111</v>
      </c>
      <c r="B24" s="8" t="s">
        <v>112</v>
      </c>
      <c r="C24" s="17" t="s">
        <v>104</v>
      </c>
      <c r="D24" s="18"/>
      <c r="E24" s="18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8"/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8"/>
      <c r="AH24" s="18"/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8"/>
      <c r="AP24" s="18"/>
      <c r="AQ24" s="19">
        <v>0</v>
      </c>
      <c r="AR24" s="19">
        <v>0</v>
      </c>
      <c r="AS24" s="19">
        <v>0</v>
      </c>
      <c r="AT24" s="19">
        <v>0</v>
      </c>
      <c r="AU24" s="18"/>
      <c r="AV24" s="18"/>
      <c r="AW24" s="18"/>
      <c r="AX24" s="18"/>
      <c r="AY24" s="19">
        <v>0</v>
      </c>
      <c r="AZ24" s="19">
        <v>0</v>
      </c>
      <c r="BA24" s="19">
        <v>0</v>
      </c>
      <c r="BB24" s="18"/>
      <c r="BC24" s="19">
        <v>0</v>
      </c>
      <c r="BD24" s="19">
        <v>0</v>
      </c>
      <c r="BE24" s="19">
        <f t="shared" si="4"/>
        <v>0</v>
      </c>
      <c r="BF24" s="19">
        <f t="shared" si="4"/>
        <v>0</v>
      </c>
      <c r="BG24" s="19">
        <v>0</v>
      </c>
      <c r="BH24" s="19">
        <v>0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20"/>
    </row>
    <row r="25" spans="1:76" ht="51" hidden="1" outlineLevel="1" x14ac:dyDescent="0.2">
      <c r="A25" s="16" t="s">
        <v>113</v>
      </c>
      <c r="B25" s="8" t="s">
        <v>114</v>
      </c>
      <c r="C25" s="17" t="s">
        <v>104</v>
      </c>
      <c r="D25" s="18"/>
      <c r="E25" s="18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8"/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8"/>
      <c r="AH25" s="18"/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8"/>
      <c r="AP25" s="18"/>
      <c r="AQ25" s="19">
        <v>0</v>
      </c>
      <c r="AR25" s="19">
        <v>0</v>
      </c>
      <c r="AS25" s="19">
        <v>0</v>
      </c>
      <c r="AT25" s="19">
        <v>0</v>
      </c>
      <c r="AU25" s="18"/>
      <c r="AV25" s="18"/>
      <c r="AW25" s="18"/>
      <c r="AX25" s="18"/>
      <c r="AY25" s="19">
        <v>0</v>
      </c>
      <c r="AZ25" s="19">
        <v>0</v>
      </c>
      <c r="BA25" s="19">
        <v>0</v>
      </c>
      <c r="BB25" s="18"/>
      <c r="BC25" s="19">
        <v>0</v>
      </c>
      <c r="BD25" s="19">
        <v>0</v>
      </c>
      <c r="BE25" s="19">
        <f t="shared" si="4"/>
        <v>0</v>
      </c>
      <c r="BF25" s="19">
        <f t="shared" si="4"/>
        <v>0</v>
      </c>
      <c r="BG25" s="19">
        <v>0</v>
      </c>
      <c r="BH25" s="19">
        <v>0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20"/>
    </row>
    <row r="26" spans="1:76" ht="25.5" collapsed="1" x14ac:dyDescent="0.2">
      <c r="A26" s="16" t="s">
        <v>115</v>
      </c>
      <c r="B26" s="8" t="s">
        <v>116</v>
      </c>
      <c r="C26" s="17" t="s">
        <v>104</v>
      </c>
      <c r="D26" s="18">
        <f>D27</f>
        <v>204.03390299999998</v>
      </c>
      <c r="E26" s="18">
        <f>E27</f>
        <v>515.13668580620231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8">
        <f>Z27</f>
        <v>325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8">
        <f>AG27</f>
        <v>321</v>
      </c>
      <c r="AH26" s="18">
        <f t="shared" ref="AH26:AH27" si="6">AH27</f>
        <v>0.41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f>AN27</f>
        <v>293</v>
      </c>
      <c r="AO26" s="18">
        <f t="shared" ref="AO26:AP27" si="7">AO27</f>
        <v>0.41</v>
      </c>
      <c r="AP26" s="18">
        <f t="shared" si="7"/>
        <v>0</v>
      </c>
      <c r="AQ26" s="19">
        <v>0</v>
      </c>
      <c r="AR26" s="19">
        <v>0</v>
      </c>
      <c r="AS26" s="19">
        <v>0</v>
      </c>
      <c r="AT26" s="19">
        <v>0</v>
      </c>
      <c r="AU26" s="18">
        <f t="shared" ref="AU26:AU27" si="8">AU27</f>
        <v>527</v>
      </c>
      <c r="AV26" s="18">
        <f>AV27</f>
        <v>0.41</v>
      </c>
      <c r="AW26" s="18">
        <f t="shared" ref="AW26:AX27" si="9">AW27</f>
        <v>0</v>
      </c>
      <c r="AX26" s="18">
        <f t="shared" si="9"/>
        <v>0</v>
      </c>
      <c r="AY26" s="19">
        <v>0</v>
      </c>
      <c r="AZ26" s="19">
        <v>0</v>
      </c>
      <c r="BA26" s="19">
        <v>0</v>
      </c>
      <c r="BB26" s="18">
        <f>BB27</f>
        <v>294</v>
      </c>
      <c r="BC26" s="19">
        <f>BC28</f>
        <v>0.41</v>
      </c>
      <c r="BD26" s="19">
        <v>0</v>
      </c>
      <c r="BE26" s="19">
        <f t="shared" si="4"/>
        <v>0</v>
      </c>
      <c r="BF26" s="19">
        <f t="shared" si="4"/>
        <v>0</v>
      </c>
      <c r="BG26" s="19">
        <v>0</v>
      </c>
      <c r="BH26" s="19">
        <v>0</v>
      </c>
      <c r="BI26" s="18">
        <f t="shared" ref="BI26:BW27" si="10">BI27</f>
        <v>294</v>
      </c>
      <c r="BJ26" s="18">
        <f t="shared" si="10"/>
        <v>0.82</v>
      </c>
      <c r="BK26" s="18">
        <f t="shared" si="10"/>
        <v>0</v>
      </c>
      <c r="BL26" s="18">
        <f t="shared" si="10"/>
        <v>0</v>
      </c>
      <c r="BM26" s="18">
        <f t="shared" si="10"/>
        <v>0</v>
      </c>
      <c r="BN26" s="18">
        <f t="shared" si="10"/>
        <v>0</v>
      </c>
      <c r="BO26" s="18">
        <f t="shared" si="10"/>
        <v>0</v>
      </c>
      <c r="BP26" s="18">
        <f t="shared" si="10"/>
        <v>912</v>
      </c>
      <c r="BQ26" s="18">
        <f t="shared" si="10"/>
        <v>0.82</v>
      </c>
      <c r="BR26" s="18">
        <f t="shared" si="10"/>
        <v>0</v>
      </c>
      <c r="BS26" s="18">
        <f t="shared" si="10"/>
        <v>0</v>
      </c>
      <c r="BT26" s="18">
        <f t="shared" si="10"/>
        <v>0</v>
      </c>
      <c r="BU26" s="18">
        <f t="shared" si="10"/>
        <v>0</v>
      </c>
      <c r="BV26" s="18">
        <f t="shared" si="10"/>
        <v>0</v>
      </c>
      <c r="BW26" s="18">
        <f t="shared" si="10"/>
        <v>1142</v>
      </c>
      <c r="BX26" s="20"/>
    </row>
    <row r="27" spans="1:76" x14ac:dyDescent="0.2">
      <c r="A27" s="16">
        <v>1</v>
      </c>
      <c r="B27" s="8" t="s">
        <v>117</v>
      </c>
      <c r="C27" s="17" t="s">
        <v>104</v>
      </c>
      <c r="D27" s="18">
        <f>D28</f>
        <v>204.03390299999998</v>
      </c>
      <c r="E27" s="18">
        <f>E28</f>
        <v>515.13668580620231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8">
        <f>Z28</f>
        <v>325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8">
        <f>AG28</f>
        <v>321</v>
      </c>
      <c r="AH27" s="18">
        <f t="shared" si="6"/>
        <v>0.41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f>AN28</f>
        <v>293</v>
      </c>
      <c r="AO27" s="18">
        <f t="shared" si="7"/>
        <v>0.41</v>
      </c>
      <c r="AP27" s="18">
        <f t="shared" si="7"/>
        <v>0</v>
      </c>
      <c r="AQ27" s="19">
        <v>0</v>
      </c>
      <c r="AR27" s="19">
        <v>0</v>
      </c>
      <c r="AS27" s="19">
        <v>0</v>
      </c>
      <c r="AT27" s="19">
        <v>0</v>
      </c>
      <c r="AU27" s="18">
        <f t="shared" si="8"/>
        <v>527</v>
      </c>
      <c r="AV27" s="18">
        <f>AV28</f>
        <v>0.41</v>
      </c>
      <c r="AW27" s="18">
        <f t="shared" si="9"/>
        <v>0</v>
      </c>
      <c r="AX27" s="18">
        <f t="shared" si="9"/>
        <v>0</v>
      </c>
      <c r="AY27" s="19">
        <v>0</v>
      </c>
      <c r="AZ27" s="19">
        <v>0</v>
      </c>
      <c r="BA27" s="19">
        <v>0</v>
      </c>
      <c r="BB27" s="18">
        <f>BB28</f>
        <v>294</v>
      </c>
      <c r="BC27" s="19">
        <f>BC28</f>
        <v>0.41</v>
      </c>
      <c r="BD27" s="19">
        <v>0</v>
      </c>
      <c r="BE27" s="19">
        <f t="shared" si="4"/>
        <v>0</v>
      </c>
      <c r="BF27" s="19">
        <f t="shared" si="4"/>
        <v>0</v>
      </c>
      <c r="BG27" s="19">
        <v>0</v>
      </c>
      <c r="BH27" s="19">
        <v>0</v>
      </c>
      <c r="BI27" s="18">
        <f t="shared" si="10"/>
        <v>294</v>
      </c>
      <c r="BJ27" s="18">
        <f t="shared" si="10"/>
        <v>0.82</v>
      </c>
      <c r="BK27" s="18">
        <f t="shared" si="10"/>
        <v>0</v>
      </c>
      <c r="BL27" s="18">
        <f t="shared" si="10"/>
        <v>0</v>
      </c>
      <c r="BM27" s="18">
        <f t="shared" si="10"/>
        <v>0</v>
      </c>
      <c r="BN27" s="18">
        <f t="shared" si="10"/>
        <v>0</v>
      </c>
      <c r="BO27" s="18">
        <f t="shared" si="10"/>
        <v>0</v>
      </c>
      <c r="BP27" s="18">
        <f t="shared" si="10"/>
        <v>912</v>
      </c>
      <c r="BQ27" s="18">
        <f t="shared" si="10"/>
        <v>0.82</v>
      </c>
      <c r="BR27" s="18">
        <f t="shared" si="10"/>
        <v>0</v>
      </c>
      <c r="BS27" s="18">
        <f t="shared" si="10"/>
        <v>0</v>
      </c>
      <c r="BT27" s="18">
        <f t="shared" si="10"/>
        <v>0</v>
      </c>
      <c r="BU27" s="18">
        <f t="shared" si="10"/>
        <v>0</v>
      </c>
      <c r="BV27" s="18">
        <f t="shared" si="10"/>
        <v>0</v>
      </c>
      <c r="BW27" s="18">
        <f t="shared" si="10"/>
        <v>1142</v>
      </c>
      <c r="BX27" s="20"/>
    </row>
    <row r="28" spans="1:76" ht="25.5" x14ac:dyDescent="0.2">
      <c r="A28" s="16" t="s">
        <v>118</v>
      </c>
      <c r="B28" s="8" t="s">
        <v>119</v>
      </c>
      <c r="C28" s="17" t="s">
        <v>104</v>
      </c>
      <c r="D28" s="18">
        <f>SUM(D29:D45)</f>
        <v>204.03390299999998</v>
      </c>
      <c r="E28" s="18">
        <f>SUM(E29:E45)</f>
        <v>515.13668580620231</v>
      </c>
      <c r="F28" s="18">
        <f t="shared" ref="F28:BC36" si="11">SUM(F29:F45)</f>
        <v>0</v>
      </c>
      <c r="G28" s="18">
        <f t="shared" si="11"/>
        <v>0</v>
      </c>
      <c r="H28" s="18">
        <f t="shared" si="11"/>
        <v>0</v>
      </c>
      <c r="I28" s="18">
        <f t="shared" si="11"/>
        <v>0</v>
      </c>
      <c r="J28" s="18">
        <f t="shared" si="11"/>
        <v>0</v>
      </c>
      <c r="K28" s="18">
        <f t="shared" si="11"/>
        <v>0</v>
      </c>
      <c r="L28" s="18">
        <f t="shared" si="11"/>
        <v>0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18">
        <f t="shared" si="11"/>
        <v>0</v>
      </c>
      <c r="Q28" s="18">
        <f t="shared" si="11"/>
        <v>0</v>
      </c>
      <c r="R28" s="18">
        <f t="shared" si="11"/>
        <v>0</v>
      </c>
      <c r="S28" s="18">
        <f t="shared" si="11"/>
        <v>0</v>
      </c>
      <c r="T28" s="18">
        <f t="shared" si="11"/>
        <v>0</v>
      </c>
      <c r="U28" s="18">
        <f t="shared" si="11"/>
        <v>0</v>
      </c>
      <c r="V28" s="18">
        <f t="shared" si="11"/>
        <v>0</v>
      </c>
      <c r="W28" s="18">
        <f t="shared" si="11"/>
        <v>0</v>
      </c>
      <c r="X28" s="18">
        <f t="shared" si="11"/>
        <v>0</v>
      </c>
      <c r="Y28" s="18">
        <f t="shared" si="11"/>
        <v>0</v>
      </c>
      <c r="Z28" s="18">
        <f t="shared" si="11"/>
        <v>325</v>
      </c>
      <c r="AA28" s="18">
        <f t="shared" si="11"/>
        <v>0</v>
      </c>
      <c r="AB28" s="18">
        <f t="shared" si="11"/>
        <v>0</v>
      </c>
      <c r="AC28" s="18">
        <f t="shared" si="11"/>
        <v>0</v>
      </c>
      <c r="AD28" s="18">
        <f t="shared" si="11"/>
        <v>0</v>
      </c>
      <c r="AE28" s="18">
        <f t="shared" si="11"/>
        <v>0</v>
      </c>
      <c r="AF28" s="18">
        <f t="shared" si="11"/>
        <v>0</v>
      </c>
      <c r="AG28" s="18">
        <f t="shared" si="11"/>
        <v>321</v>
      </c>
      <c r="AH28" s="18">
        <f t="shared" si="11"/>
        <v>0.41</v>
      </c>
      <c r="AI28" s="18">
        <f t="shared" si="11"/>
        <v>0</v>
      </c>
      <c r="AJ28" s="18">
        <f t="shared" si="11"/>
        <v>0</v>
      </c>
      <c r="AK28" s="18">
        <f t="shared" si="11"/>
        <v>0</v>
      </c>
      <c r="AL28" s="18">
        <f t="shared" si="11"/>
        <v>0</v>
      </c>
      <c r="AM28" s="18">
        <f t="shared" si="11"/>
        <v>0</v>
      </c>
      <c r="AN28" s="18">
        <f t="shared" si="11"/>
        <v>293</v>
      </c>
      <c r="AO28" s="18">
        <f t="shared" si="11"/>
        <v>0.41</v>
      </c>
      <c r="AP28" s="18">
        <f t="shared" si="11"/>
        <v>0</v>
      </c>
      <c r="AQ28" s="18">
        <f t="shared" si="11"/>
        <v>0</v>
      </c>
      <c r="AR28" s="18">
        <f t="shared" si="11"/>
        <v>0</v>
      </c>
      <c r="AS28" s="18">
        <f t="shared" si="11"/>
        <v>0</v>
      </c>
      <c r="AT28" s="18">
        <f t="shared" si="11"/>
        <v>0</v>
      </c>
      <c r="AU28" s="18">
        <f t="shared" si="11"/>
        <v>527</v>
      </c>
      <c r="AV28" s="18">
        <f t="shared" si="11"/>
        <v>0.41</v>
      </c>
      <c r="AW28" s="18">
        <f t="shared" si="11"/>
        <v>0</v>
      </c>
      <c r="AX28" s="18">
        <f t="shared" si="11"/>
        <v>0</v>
      </c>
      <c r="AY28" s="18">
        <f t="shared" si="11"/>
        <v>0</v>
      </c>
      <c r="AZ28" s="18">
        <f t="shared" si="11"/>
        <v>0</v>
      </c>
      <c r="BA28" s="18">
        <f t="shared" si="11"/>
        <v>0</v>
      </c>
      <c r="BB28" s="18">
        <f t="shared" si="11"/>
        <v>294</v>
      </c>
      <c r="BC28" s="18">
        <f t="shared" si="11"/>
        <v>0.41</v>
      </c>
      <c r="BD28" s="19">
        <v>0</v>
      </c>
      <c r="BE28" s="19">
        <f t="shared" si="4"/>
        <v>0</v>
      </c>
      <c r="BF28" s="19">
        <f t="shared" si="4"/>
        <v>0</v>
      </c>
      <c r="BG28" s="19">
        <v>0</v>
      </c>
      <c r="BH28" s="19">
        <v>0</v>
      </c>
      <c r="BI28" s="18">
        <f t="shared" ref="BI28:BW28" si="12">SUM(BI29:BI45)</f>
        <v>294</v>
      </c>
      <c r="BJ28" s="18">
        <f t="shared" si="12"/>
        <v>0.82</v>
      </c>
      <c r="BK28" s="18">
        <f t="shared" si="12"/>
        <v>0</v>
      </c>
      <c r="BL28" s="18">
        <f t="shared" si="12"/>
        <v>0</v>
      </c>
      <c r="BM28" s="18">
        <f t="shared" si="12"/>
        <v>0</v>
      </c>
      <c r="BN28" s="18">
        <f t="shared" si="12"/>
        <v>0</v>
      </c>
      <c r="BO28" s="18">
        <f t="shared" si="12"/>
        <v>0</v>
      </c>
      <c r="BP28" s="18">
        <f t="shared" si="12"/>
        <v>912</v>
      </c>
      <c r="BQ28" s="18">
        <f t="shared" si="12"/>
        <v>0.82</v>
      </c>
      <c r="BR28" s="18">
        <f t="shared" si="12"/>
        <v>0</v>
      </c>
      <c r="BS28" s="18">
        <f t="shared" si="12"/>
        <v>0</v>
      </c>
      <c r="BT28" s="18">
        <f t="shared" si="12"/>
        <v>0</v>
      </c>
      <c r="BU28" s="18">
        <f t="shared" si="12"/>
        <v>0</v>
      </c>
      <c r="BV28" s="18">
        <f t="shared" si="12"/>
        <v>0</v>
      </c>
      <c r="BW28" s="18">
        <f t="shared" si="12"/>
        <v>1142</v>
      </c>
      <c r="BX28" s="20"/>
    </row>
    <row r="29" spans="1:76" ht="267.75" x14ac:dyDescent="0.2">
      <c r="A29" s="16" t="s">
        <v>118</v>
      </c>
      <c r="B29" s="8" t="s">
        <v>120</v>
      </c>
      <c r="C29" s="8" t="s">
        <v>121</v>
      </c>
      <c r="D29" s="18">
        <f>'[1]форма 3'!K28</f>
        <v>45.966101600000002</v>
      </c>
      <c r="E29" s="18">
        <f>'[1]форма 3'!P28</f>
        <v>49.078101600000004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8">
        <v>2</v>
      </c>
      <c r="AA29" s="19">
        <v>0</v>
      </c>
      <c r="AB29" s="19"/>
      <c r="AC29" s="19"/>
      <c r="AD29" s="19"/>
      <c r="AE29" s="19"/>
      <c r="AF29" s="19"/>
      <c r="AG29" s="18">
        <f>Z29</f>
        <v>2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5</v>
      </c>
      <c r="AV29" s="18">
        <v>0</v>
      </c>
      <c r="AW29" s="18">
        <f t="shared" si="11"/>
        <v>0</v>
      </c>
      <c r="AX29" s="18">
        <f t="shared" si="11"/>
        <v>0</v>
      </c>
      <c r="AY29" s="18">
        <f t="shared" si="11"/>
        <v>0</v>
      </c>
      <c r="AZ29" s="18">
        <f t="shared" si="11"/>
        <v>0</v>
      </c>
      <c r="BA29" s="18">
        <f t="shared" si="11"/>
        <v>0</v>
      </c>
      <c r="BB29" s="18">
        <v>0</v>
      </c>
      <c r="BC29" s="18">
        <v>0</v>
      </c>
      <c r="BD29" s="19">
        <v>0</v>
      </c>
      <c r="BE29" s="19">
        <f t="shared" si="4"/>
        <v>0</v>
      </c>
      <c r="BF29" s="19">
        <f t="shared" si="4"/>
        <v>0</v>
      </c>
      <c r="BG29" s="19">
        <v>0</v>
      </c>
      <c r="BH29" s="19">
        <v>0</v>
      </c>
      <c r="BI29" s="18">
        <v>0</v>
      </c>
      <c r="BJ29" s="18">
        <f>T29+AH29+AV29</f>
        <v>0</v>
      </c>
      <c r="BK29" s="18">
        <f t="shared" ref="BK29:BW44" si="13">U29+AI29+AW29</f>
        <v>0</v>
      </c>
      <c r="BL29" s="18">
        <f t="shared" si="13"/>
        <v>0</v>
      </c>
      <c r="BM29" s="18">
        <f t="shared" si="13"/>
        <v>0</v>
      </c>
      <c r="BN29" s="18">
        <f t="shared" si="13"/>
        <v>0</v>
      </c>
      <c r="BO29" s="18">
        <f t="shared" si="13"/>
        <v>0</v>
      </c>
      <c r="BP29" s="18">
        <f t="shared" si="13"/>
        <v>2</v>
      </c>
      <c r="BQ29" s="18">
        <f t="shared" si="13"/>
        <v>0</v>
      </c>
      <c r="BR29" s="18">
        <f t="shared" si="13"/>
        <v>0</v>
      </c>
      <c r="BS29" s="18">
        <f t="shared" si="13"/>
        <v>0</v>
      </c>
      <c r="BT29" s="18">
        <f t="shared" si="13"/>
        <v>0</v>
      </c>
      <c r="BU29" s="18">
        <f t="shared" si="13"/>
        <v>0</v>
      </c>
      <c r="BV29" s="18">
        <f t="shared" si="13"/>
        <v>0</v>
      </c>
      <c r="BW29" s="18">
        <f t="shared" si="13"/>
        <v>7</v>
      </c>
      <c r="BX29" s="21" t="s">
        <v>122</v>
      </c>
    </row>
    <row r="30" spans="1:76" ht="25.5" x14ac:dyDescent="0.2">
      <c r="A30" s="16" t="s">
        <v>118</v>
      </c>
      <c r="B30" s="22" t="s">
        <v>123</v>
      </c>
      <c r="C30" s="8" t="s">
        <v>124</v>
      </c>
      <c r="D30" s="18">
        <f>'[1]форма 3'!K29</f>
        <v>11</v>
      </c>
      <c r="E30" s="18">
        <f>'[1]форма 3'!P29</f>
        <v>63.067853389830503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8">
        <v>2</v>
      </c>
      <c r="AA30" s="19"/>
      <c r="AB30" s="19"/>
      <c r="AC30" s="19"/>
      <c r="AD30" s="19"/>
      <c r="AE30" s="19"/>
      <c r="AF30" s="19">
        <v>0</v>
      </c>
      <c r="AG30" s="18">
        <v>1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1</v>
      </c>
      <c r="AV30" s="18">
        <v>0</v>
      </c>
      <c r="AW30" s="18">
        <f t="shared" si="11"/>
        <v>0</v>
      </c>
      <c r="AX30" s="18">
        <f t="shared" si="11"/>
        <v>0</v>
      </c>
      <c r="AY30" s="18">
        <f t="shared" si="11"/>
        <v>0</v>
      </c>
      <c r="AZ30" s="18">
        <f t="shared" si="11"/>
        <v>0</v>
      </c>
      <c r="BA30" s="18">
        <f t="shared" si="11"/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f t="shared" ref="BJ30:BW45" si="14">T30+AH30+AV30</f>
        <v>0</v>
      </c>
      <c r="BK30" s="18">
        <f t="shared" si="13"/>
        <v>0</v>
      </c>
      <c r="BL30" s="18">
        <f t="shared" si="13"/>
        <v>0</v>
      </c>
      <c r="BM30" s="18">
        <f t="shared" si="13"/>
        <v>0</v>
      </c>
      <c r="BN30" s="18">
        <f t="shared" si="13"/>
        <v>0</v>
      </c>
      <c r="BO30" s="18">
        <f t="shared" si="13"/>
        <v>0</v>
      </c>
      <c r="BP30" s="18">
        <f t="shared" si="13"/>
        <v>2</v>
      </c>
      <c r="BQ30" s="18">
        <f t="shared" si="13"/>
        <v>0</v>
      </c>
      <c r="BR30" s="18">
        <f t="shared" si="13"/>
        <v>0</v>
      </c>
      <c r="BS30" s="18">
        <f t="shared" si="13"/>
        <v>0</v>
      </c>
      <c r="BT30" s="18">
        <f t="shared" si="13"/>
        <v>0</v>
      </c>
      <c r="BU30" s="18">
        <f t="shared" si="13"/>
        <v>0</v>
      </c>
      <c r="BV30" s="18">
        <f t="shared" si="13"/>
        <v>0</v>
      </c>
      <c r="BW30" s="18">
        <f t="shared" si="13"/>
        <v>2</v>
      </c>
      <c r="BX30" s="20"/>
    </row>
    <row r="31" spans="1:76" ht="38.25" x14ac:dyDescent="0.2">
      <c r="A31" s="16" t="s">
        <v>118</v>
      </c>
      <c r="B31" s="22" t="s">
        <v>125</v>
      </c>
      <c r="C31" s="8" t="s">
        <v>126</v>
      </c>
      <c r="D31" s="18">
        <f>'[1]форма 3'!K30</f>
        <v>11</v>
      </c>
      <c r="E31" s="18">
        <f>'[1]форма 3'!P30</f>
        <v>65.144002542372874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8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1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f>AN31</f>
        <v>1</v>
      </c>
      <c r="AV31" s="18">
        <v>0</v>
      </c>
      <c r="AW31" s="18">
        <f t="shared" si="11"/>
        <v>0</v>
      </c>
      <c r="AX31" s="18">
        <f t="shared" si="11"/>
        <v>0</v>
      </c>
      <c r="AY31" s="18">
        <f t="shared" si="11"/>
        <v>0</v>
      </c>
      <c r="AZ31" s="18">
        <f t="shared" si="11"/>
        <v>0</v>
      </c>
      <c r="BA31" s="18">
        <f t="shared" si="11"/>
        <v>0</v>
      </c>
      <c r="BB31" s="18">
        <v>2</v>
      </c>
      <c r="BC31" s="18">
        <v>0</v>
      </c>
      <c r="BD31" s="19">
        <v>0</v>
      </c>
      <c r="BE31" s="19">
        <f t="shared" ref="BE31:BF32" si="15">BE37</f>
        <v>0</v>
      </c>
      <c r="BF31" s="19">
        <f t="shared" si="15"/>
        <v>0</v>
      </c>
      <c r="BG31" s="19">
        <v>0</v>
      </c>
      <c r="BH31" s="19">
        <v>0</v>
      </c>
      <c r="BI31" s="18">
        <f>BB31</f>
        <v>2</v>
      </c>
      <c r="BJ31" s="18">
        <f t="shared" si="14"/>
        <v>0</v>
      </c>
      <c r="BK31" s="18">
        <f t="shared" si="13"/>
        <v>0</v>
      </c>
      <c r="BL31" s="18">
        <f t="shared" si="13"/>
        <v>0</v>
      </c>
      <c r="BM31" s="18">
        <f t="shared" si="13"/>
        <v>0</v>
      </c>
      <c r="BN31" s="18">
        <f t="shared" si="13"/>
        <v>0</v>
      </c>
      <c r="BO31" s="18">
        <f t="shared" si="13"/>
        <v>0</v>
      </c>
      <c r="BP31" s="18">
        <f t="shared" si="13"/>
        <v>3</v>
      </c>
      <c r="BQ31" s="18">
        <f t="shared" si="13"/>
        <v>0</v>
      </c>
      <c r="BR31" s="18">
        <f t="shared" si="13"/>
        <v>0</v>
      </c>
      <c r="BS31" s="18">
        <f t="shared" si="13"/>
        <v>0</v>
      </c>
      <c r="BT31" s="18">
        <f t="shared" si="13"/>
        <v>0</v>
      </c>
      <c r="BU31" s="18">
        <f t="shared" si="13"/>
        <v>0</v>
      </c>
      <c r="BV31" s="18">
        <f t="shared" si="13"/>
        <v>0</v>
      </c>
      <c r="BW31" s="18">
        <f t="shared" si="13"/>
        <v>3</v>
      </c>
      <c r="BX31" s="20"/>
    </row>
    <row r="32" spans="1:76" ht="26.25" customHeight="1" x14ac:dyDescent="0.2">
      <c r="A32" s="16" t="s">
        <v>118</v>
      </c>
      <c r="B32" s="22" t="s">
        <v>127</v>
      </c>
      <c r="C32" s="8" t="s">
        <v>128</v>
      </c>
      <c r="D32" s="18">
        <f>'[1]форма 3'!K31</f>
        <v>2.8644119999999997</v>
      </c>
      <c r="E32" s="18">
        <f>'[1]форма 3'!P31</f>
        <v>2.8644119999999997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8">
        <v>1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8">
        <v>1</v>
      </c>
      <c r="AH32" s="18">
        <v>0.41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/>
      <c r="AO32" s="18">
        <f>AH32</f>
        <v>0.41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/>
      <c r="AV32" s="18">
        <f>AH32</f>
        <v>0.41</v>
      </c>
      <c r="AW32" s="18">
        <f t="shared" si="11"/>
        <v>0</v>
      </c>
      <c r="AX32" s="18">
        <f t="shared" si="11"/>
        <v>0</v>
      </c>
      <c r="AY32" s="18">
        <f t="shared" si="11"/>
        <v>0</v>
      </c>
      <c r="AZ32" s="18">
        <f t="shared" si="11"/>
        <v>0</v>
      </c>
      <c r="BA32" s="18">
        <f t="shared" si="11"/>
        <v>0</v>
      </c>
      <c r="BB32" s="18">
        <v>0</v>
      </c>
      <c r="BC32" s="18">
        <f>AV32</f>
        <v>0.41</v>
      </c>
      <c r="BD32" s="19">
        <v>0</v>
      </c>
      <c r="BE32" s="19">
        <f t="shared" si="15"/>
        <v>0</v>
      </c>
      <c r="BF32" s="19">
        <f t="shared" si="15"/>
        <v>0</v>
      </c>
      <c r="BG32" s="19">
        <v>0</v>
      </c>
      <c r="BH32" s="19">
        <v>0</v>
      </c>
      <c r="BI32" s="18">
        <v>0</v>
      </c>
      <c r="BJ32" s="18">
        <f t="shared" si="14"/>
        <v>0.82</v>
      </c>
      <c r="BK32" s="18">
        <f t="shared" si="13"/>
        <v>0</v>
      </c>
      <c r="BL32" s="18">
        <f t="shared" si="13"/>
        <v>0</v>
      </c>
      <c r="BM32" s="18">
        <f t="shared" si="13"/>
        <v>0</v>
      </c>
      <c r="BN32" s="18">
        <f t="shared" si="13"/>
        <v>0</v>
      </c>
      <c r="BO32" s="18">
        <f t="shared" si="13"/>
        <v>0</v>
      </c>
      <c r="BP32" s="18">
        <f t="shared" si="13"/>
        <v>1</v>
      </c>
      <c r="BQ32" s="18">
        <f t="shared" si="13"/>
        <v>0.82</v>
      </c>
      <c r="BR32" s="18">
        <f t="shared" si="13"/>
        <v>0</v>
      </c>
      <c r="BS32" s="18">
        <f t="shared" si="13"/>
        <v>0</v>
      </c>
      <c r="BT32" s="18">
        <f t="shared" si="13"/>
        <v>0</v>
      </c>
      <c r="BU32" s="18">
        <f t="shared" si="13"/>
        <v>0</v>
      </c>
      <c r="BV32" s="18">
        <f t="shared" si="13"/>
        <v>0</v>
      </c>
      <c r="BW32" s="18">
        <f t="shared" si="13"/>
        <v>1</v>
      </c>
      <c r="BX32" s="20"/>
    </row>
    <row r="33" spans="1:76" ht="165.75" x14ac:dyDescent="0.2">
      <c r="A33" s="16" t="s">
        <v>118</v>
      </c>
      <c r="B33" s="22" t="s">
        <v>129</v>
      </c>
      <c r="C33" s="8" t="s">
        <v>130</v>
      </c>
      <c r="D33" s="18">
        <f>'[1]форма 3'!K32</f>
        <v>6.1949149999999991</v>
      </c>
      <c r="E33" s="18">
        <f>'[1]форма 3'!P32</f>
        <v>18.972703000000003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8">
        <v>10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8">
        <v>10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10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170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f t="shared" si="14"/>
        <v>0</v>
      </c>
      <c r="BK33" s="18">
        <f t="shared" si="13"/>
        <v>0</v>
      </c>
      <c r="BL33" s="18">
        <f t="shared" si="13"/>
        <v>0</v>
      </c>
      <c r="BM33" s="18">
        <f t="shared" si="13"/>
        <v>0</v>
      </c>
      <c r="BN33" s="18">
        <f t="shared" si="13"/>
        <v>0</v>
      </c>
      <c r="BO33" s="18">
        <f t="shared" si="13"/>
        <v>0</v>
      </c>
      <c r="BP33" s="18">
        <f t="shared" si="13"/>
        <v>20</v>
      </c>
      <c r="BQ33" s="18">
        <f t="shared" si="13"/>
        <v>0</v>
      </c>
      <c r="BR33" s="18">
        <f t="shared" si="13"/>
        <v>0</v>
      </c>
      <c r="BS33" s="18">
        <f t="shared" si="13"/>
        <v>0</v>
      </c>
      <c r="BT33" s="18">
        <f t="shared" si="13"/>
        <v>0</v>
      </c>
      <c r="BU33" s="18">
        <f t="shared" si="13"/>
        <v>0</v>
      </c>
      <c r="BV33" s="18">
        <f t="shared" si="13"/>
        <v>0</v>
      </c>
      <c r="BW33" s="18">
        <f t="shared" si="13"/>
        <v>180</v>
      </c>
      <c r="BX33" s="23" t="s">
        <v>131</v>
      </c>
    </row>
    <row r="34" spans="1:76" ht="63.75" x14ac:dyDescent="0.2">
      <c r="A34" s="16" t="s">
        <v>118</v>
      </c>
      <c r="B34" s="22" t="s">
        <v>132</v>
      </c>
      <c r="C34" s="8" t="s">
        <v>133</v>
      </c>
      <c r="D34" s="18">
        <f>'[1]форма 3'!K33</f>
        <v>44.771186400000005</v>
      </c>
      <c r="E34" s="18">
        <f>'[1]форма 3'!P33</f>
        <v>44.771186400000005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8">
        <v>16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8">
        <f>Z34</f>
        <v>16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f t="shared" si="11"/>
        <v>0</v>
      </c>
      <c r="AX34" s="18">
        <f t="shared" si="11"/>
        <v>0</v>
      </c>
      <c r="AY34" s="18">
        <f t="shared" si="11"/>
        <v>0</v>
      </c>
      <c r="AZ34" s="18">
        <f t="shared" si="11"/>
        <v>0</v>
      </c>
      <c r="BA34" s="18">
        <f t="shared" si="11"/>
        <v>0</v>
      </c>
      <c r="BB34" s="18">
        <v>0</v>
      </c>
      <c r="BC34" s="18">
        <v>0</v>
      </c>
      <c r="BD34" s="19">
        <v>0</v>
      </c>
      <c r="BE34" s="19">
        <f t="shared" ref="BE34:BF36" si="16">BE40</f>
        <v>0</v>
      </c>
      <c r="BF34" s="19">
        <f t="shared" si="16"/>
        <v>0</v>
      </c>
      <c r="BG34" s="19">
        <v>0</v>
      </c>
      <c r="BH34" s="19">
        <v>0</v>
      </c>
      <c r="BI34" s="18">
        <v>0</v>
      </c>
      <c r="BJ34" s="18">
        <f t="shared" si="14"/>
        <v>0</v>
      </c>
      <c r="BK34" s="18">
        <f t="shared" si="13"/>
        <v>0</v>
      </c>
      <c r="BL34" s="18">
        <f t="shared" si="13"/>
        <v>0</v>
      </c>
      <c r="BM34" s="18">
        <f t="shared" si="13"/>
        <v>0</v>
      </c>
      <c r="BN34" s="18">
        <f t="shared" si="13"/>
        <v>0</v>
      </c>
      <c r="BO34" s="18">
        <f t="shared" si="13"/>
        <v>0</v>
      </c>
      <c r="BP34" s="18">
        <f t="shared" si="13"/>
        <v>16</v>
      </c>
      <c r="BQ34" s="18">
        <f t="shared" si="13"/>
        <v>0</v>
      </c>
      <c r="BR34" s="18">
        <f t="shared" si="13"/>
        <v>0</v>
      </c>
      <c r="BS34" s="18">
        <f t="shared" si="13"/>
        <v>0</v>
      </c>
      <c r="BT34" s="18">
        <f t="shared" si="13"/>
        <v>0</v>
      </c>
      <c r="BU34" s="18">
        <f t="shared" si="13"/>
        <v>0</v>
      </c>
      <c r="BV34" s="18">
        <f t="shared" si="13"/>
        <v>0</v>
      </c>
      <c r="BW34" s="18">
        <f t="shared" si="13"/>
        <v>16</v>
      </c>
      <c r="BX34" s="20"/>
    </row>
    <row r="35" spans="1:76" ht="39.75" customHeight="1" x14ac:dyDescent="0.2">
      <c r="A35" s="16" t="s">
        <v>118</v>
      </c>
      <c r="B35" s="22" t="s">
        <v>134</v>
      </c>
      <c r="C35" s="8" t="s">
        <v>135</v>
      </c>
      <c r="D35" s="18">
        <f>'[1]форма 3'!K34</f>
        <v>33.228813779999996</v>
      </c>
      <c r="E35" s="18">
        <f>'[1]форма 3'!P34</f>
        <v>33.228813779999996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8">
        <v>252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8">
        <v>252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252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f>AN35</f>
        <v>252</v>
      </c>
      <c r="AV35" s="18">
        <v>0</v>
      </c>
      <c r="AW35" s="18">
        <f t="shared" si="11"/>
        <v>0</v>
      </c>
      <c r="AX35" s="18">
        <f t="shared" si="11"/>
        <v>0</v>
      </c>
      <c r="AY35" s="18">
        <f t="shared" si="11"/>
        <v>0</v>
      </c>
      <c r="AZ35" s="18">
        <f t="shared" si="11"/>
        <v>0</v>
      </c>
      <c r="BA35" s="18">
        <f t="shared" si="11"/>
        <v>0</v>
      </c>
      <c r="BB35" s="18">
        <v>252</v>
      </c>
      <c r="BC35" s="18">
        <v>0</v>
      </c>
      <c r="BD35" s="19">
        <v>0</v>
      </c>
      <c r="BE35" s="19">
        <f t="shared" si="16"/>
        <v>0</v>
      </c>
      <c r="BF35" s="19">
        <f t="shared" si="16"/>
        <v>0</v>
      </c>
      <c r="BG35" s="19">
        <v>0</v>
      </c>
      <c r="BH35" s="19">
        <v>0</v>
      </c>
      <c r="BI35" s="18">
        <f>BB35</f>
        <v>252</v>
      </c>
      <c r="BJ35" s="18">
        <f t="shared" si="14"/>
        <v>0</v>
      </c>
      <c r="BK35" s="18">
        <f t="shared" si="13"/>
        <v>0</v>
      </c>
      <c r="BL35" s="18">
        <f t="shared" si="13"/>
        <v>0</v>
      </c>
      <c r="BM35" s="18">
        <f t="shared" si="13"/>
        <v>0</v>
      </c>
      <c r="BN35" s="18">
        <f t="shared" si="13"/>
        <v>0</v>
      </c>
      <c r="BO35" s="18">
        <f t="shared" si="13"/>
        <v>0</v>
      </c>
      <c r="BP35" s="18">
        <f t="shared" si="13"/>
        <v>756</v>
      </c>
      <c r="BQ35" s="18">
        <f t="shared" si="13"/>
        <v>0</v>
      </c>
      <c r="BR35" s="18">
        <f t="shared" si="13"/>
        <v>0</v>
      </c>
      <c r="BS35" s="18">
        <f t="shared" si="13"/>
        <v>0</v>
      </c>
      <c r="BT35" s="18">
        <f t="shared" si="13"/>
        <v>0</v>
      </c>
      <c r="BU35" s="18">
        <f t="shared" si="13"/>
        <v>0</v>
      </c>
      <c r="BV35" s="18">
        <f t="shared" si="13"/>
        <v>0</v>
      </c>
      <c r="BW35" s="18">
        <f t="shared" si="13"/>
        <v>756</v>
      </c>
      <c r="BX35" s="20"/>
    </row>
    <row r="36" spans="1:76" ht="25.5" x14ac:dyDescent="0.2">
      <c r="A36" s="16" t="s">
        <v>118</v>
      </c>
      <c r="B36" s="22" t="s">
        <v>136</v>
      </c>
      <c r="C36" s="8" t="s">
        <v>137</v>
      </c>
      <c r="D36" s="18">
        <f>'[1]форма 3'!K35</f>
        <v>6.2711864000000004</v>
      </c>
      <c r="E36" s="18">
        <f>'[1]форма 3'!P35</f>
        <v>6.2711864000000004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8">
        <v>30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8">
        <v>30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30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f>AN36</f>
        <v>30</v>
      </c>
      <c r="AV36" s="18">
        <v>0</v>
      </c>
      <c r="AW36" s="18">
        <f t="shared" si="11"/>
        <v>0</v>
      </c>
      <c r="AX36" s="18">
        <f t="shared" si="11"/>
        <v>0</v>
      </c>
      <c r="AY36" s="18">
        <f t="shared" si="11"/>
        <v>0</v>
      </c>
      <c r="AZ36" s="18">
        <f t="shared" si="11"/>
        <v>0</v>
      </c>
      <c r="BA36" s="18">
        <f t="shared" si="11"/>
        <v>0</v>
      </c>
      <c r="BB36" s="18">
        <v>40</v>
      </c>
      <c r="BC36" s="18">
        <v>0</v>
      </c>
      <c r="BD36" s="19">
        <v>0</v>
      </c>
      <c r="BE36" s="19">
        <f t="shared" si="16"/>
        <v>0</v>
      </c>
      <c r="BF36" s="19">
        <f t="shared" si="16"/>
        <v>0</v>
      </c>
      <c r="BG36" s="19">
        <v>0</v>
      </c>
      <c r="BH36" s="19">
        <v>0</v>
      </c>
      <c r="BI36" s="18">
        <f>BB36</f>
        <v>40</v>
      </c>
      <c r="BJ36" s="18">
        <f t="shared" si="14"/>
        <v>0</v>
      </c>
      <c r="BK36" s="18">
        <f t="shared" si="13"/>
        <v>0</v>
      </c>
      <c r="BL36" s="18">
        <f t="shared" si="13"/>
        <v>0</v>
      </c>
      <c r="BM36" s="18">
        <f t="shared" si="13"/>
        <v>0</v>
      </c>
      <c r="BN36" s="18">
        <f t="shared" si="13"/>
        <v>0</v>
      </c>
      <c r="BO36" s="18">
        <f t="shared" si="13"/>
        <v>0</v>
      </c>
      <c r="BP36" s="18">
        <f t="shared" si="13"/>
        <v>100</v>
      </c>
      <c r="BQ36" s="18">
        <f t="shared" si="13"/>
        <v>0</v>
      </c>
      <c r="BR36" s="18">
        <f t="shared" si="13"/>
        <v>0</v>
      </c>
      <c r="BS36" s="18">
        <f t="shared" si="13"/>
        <v>0</v>
      </c>
      <c r="BT36" s="18">
        <f t="shared" si="13"/>
        <v>0</v>
      </c>
      <c r="BU36" s="18">
        <f t="shared" si="13"/>
        <v>0</v>
      </c>
      <c r="BV36" s="18">
        <f t="shared" si="13"/>
        <v>0</v>
      </c>
      <c r="BW36" s="18">
        <f t="shared" si="13"/>
        <v>100</v>
      </c>
      <c r="BX36" s="20"/>
    </row>
    <row r="37" spans="1:76" ht="38.25" x14ac:dyDescent="0.2">
      <c r="A37" s="16" t="s">
        <v>118</v>
      </c>
      <c r="B37" s="22" t="s">
        <v>138</v>
      </c>
      <c r="C37" s="8" t="s">
        <v>139</v>
      </c>
      <c r="D37" s="18">
        <f>'[1]форма 3'!K36</f>
        <v>19.076271000000002</v>
      </c>
      <c r="E37" s="18">
        <f>'[1]форма 3'!P36</f>
        <v>19.076271000000002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8">
        <v>2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8">
        <v>2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f t="shared" si="14"/>
        <v>0</v>
      </c>
      <c r="BK37" s="18">
        <f t="shared" si="13"/>
        <v>0</v>
      </c>
      <c r="BL37" s="18">
        <f t="shared" si="13"/>
        <v>0</v>
      </c>
      <c r="BM37" s="18">
        <f t="shared" si="13"/>
        <v>0</v>
      </c>
      <c r="BN37" s="18">
        <f t="shared" si="13"/>
        <v>0</v>
      </c>
      <c r="BO37" s="18">
        <f t="shared" si="13"/>
        <v>0</v>
      </c>
      <c r="BP37" s="18">
        <f t="shared" si="13"/>
        <v>2</v>
      </c>
      <c r="BQ37" s="18">
        <f t="shared" si="13"/>
        <v>0</v>
      </c>
      <c r="BR37" s="18">
        <f t="shared" si="13"/>
        <v>0</v>
      </c>
      <c r="BS37" s="18">
        <f t="shared" si="13"/>
        <v>0</v>
      </c>
      <c r="BT37" s="18">
        <f t="shared" si="13"/>
        <v>0</v>
      </c>
      <c r="BU37" s="18">
        <f t="shared" si="13"/>
        <v>0</v>
      </c>
      <c r="BV37" s="18">
        <f t="shared" si="13"/>
        <v>0</v>
      </c>
      <c r="BW37" s="18">
        <f t="shared" si="13"/>
        <v>2</v>
      </c>
      <c r="BX37" s="20"/>
    </row>
    <row r="38" spans="1:76" ht="54" customHeight="1" x14ac:dyDescent="0.2">
      <c r="A38" s="16" t="s">
        <v>118</v>
      </c>
      <c r="B38" s="22" t="s">
        <v>140</v>
      </c>
      <c r="C38" s="8" t="s">
        <v>141</v>
      </c>
      <c r="D38" s="18">
        <f>'[1]форма 3'!K37</f>
        <v>1.8898305000000002</v>
      </c>
      <c r="E38" s="18">
        <f>'[1]форма 3'!P37</f>
        <v>21.148355923728818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8">
        <v>2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8">
        <v>2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7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9">
        <v>0</v>
      </c>
      <c r="BE38" s="19">
        <f t="shared" ref="BE38:BF38" si="17">BE44</f>
        <v>0</v>
      </c>
      <c r="BF38" s="19">
        <f t="shared" si="17"/>
        <v>0</v>
      </c>
      <c r="BG38" s="19">
        <v>0</v>
      </c>
      <c r="BH38" s="19">
        <v>0</v>
      </c>
      <c r="BI38" s="18">
        <v>0</v>
      </c>
      <c r="BJ38" s="18">
        <f t="shared" si="14"/>
        <v>0</v>
      </c>
      <c r="BK38" s="18">
        <f t="shared" si="13"/>
        <v>0</v>
      </c>
      <c r="BL38" s="18">
        <f t="shared" si="13"/>
        <v>0</v>
      </c>
      <c r="BM38" s="18">
        <f t="shared" si="13"/>
        <v>0</v>
      </c>
      <c r="BN38" s="18">
        <f t="shared" si="13"/>
        <v>0</v>
      </c>
      <c r="BO38" s="18">
        <f t="shared" si="13"/>
        <v>0</v>
      </c>
      <c r="BP38" s="18">
        <f t="shared" si="13"/>
        <v>2</v>
      </c>
      <c r="BQ38" s="18">
        <f t="shared" si="13"/>
        <v>0</v>
      </c>
      <c r="BR38" s="18">
        <f t="shared" si="13"/>
        <v>0</v>
      </c>
      <c r="BS38" s="18">
        <f t="shared" si="13"/>
        <v>0</v>
      </c>
      <c r="BT38" s="18">
        <f t="shared" si="13"/>
        <v>0</v>
      </c>
      <c r="BU38" s="18">
        <f t="shared" si="13"/>
        <v>0</v>
      </c>
      <c r="BV38" s="18">
        <f t="shared" si="13"/>
        <v>0</v>
      </c>
      <c r="BW38" s="18">
        <f t="shared" si="13"/>
        <v>9</v>
      </c>
      <c r="BX38" s="24" t="str">
        <f>'[1]форма 2'!BW38</f>
        <v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v>
      </c>
    </row>
    <row r="39" spans="1:76" ht="38.25" x14ac:dyDescent="0.2">
      <c r="A39" s="16" t="s">
        <v>118</v>
      </c>
      <c r="B39" s="22" t="s">
        <v>142</v>
      </c>
      <c r="C39" s="8" t="s">
        <v>143</v>
      </c>
      <c r="D39" s="18">
        <f>'[1]форма 3'!K38</f>
        <v>11.779661000000001</v>
      </c>
      <c r="E39" s="18">
        <f>'[1]форма 3'!P38</f>
        <v>11.779661000000001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8">
        <v>1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8">
        <v>1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f t="shared" si="14"/>
        <v>0</v>
      </c>
      <c r="BK39" s="18">
        <f t="shared" si="13"/>
        <v>0</v>
      </c>
      <c r="BL39" s="18">
        <f t="shared" si="13"/>
        <v>0</v>
      </c>
      <c r="BM39" s="18">
        <f t="shared" si="13"/>
        <v>0</v>
      </c>
      <c r="BN39" s="18">
        <f t="shared" si="13"/>
        <v>0</v>
      </c>
      <c r="BO39" s="18">
        <f t="shared" si="13"/>
        <v>0</v>
      </c>
      <c r="BP39" s="18">
        <f t="shared" si="13"/>
        <v>1</v>
      </c>
      <c r="BQ39" s="18">
        <f t="shared" si="13"/>
        <v>0</v>
      </c>
      <c r="BR39" s="18">
        <f t="shared" si="13"/>
        <v>0</v>
      </c>
      <c r="BS39" s="18">
        <f t="shared" si="13"/>
        <v>0</v>
      </c>
      <c r="BT39" s="18">
        <f t="shared" si="13"/>
        <v>0</v>
      </c>
      <c r="BU39" s="18">
        <f t="shared" si="13"/>
        <v>0</v>
      </c>
      <c r="BV39" s="18">
        <f t="shared" si="13"/>
        <v>0</v>
      </c>
      <c r="BW39" s="18">
        <f t="shared" si="13"/>
        <v>1</v>
      </c>
      <c r="BX39" s="20"/>
    </row>
    <row r="40" spans="1:76" ht="63.75" x14ac:dyDescent="0.2">
      <c r="A40" s="16" t="s">
        <v>118</v>
      </c>
      <c r="B40" s="22" t="s">
        <v>144</v>
      </c>
      <c r="C40" s="8" t="s">
        <v>145</v>
      </c>
      <c r="D40" s="18">
        <f>'[1]форма 3'!K39</f>
        <v>0.81355932000000009</v>
      </c>
      <c r="E40" s="18">
        <f>'[1]форма 3'!P39</f>
        <v>1.5639988804395604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8">
        <v>6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8">
        <v>3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3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f t="shared" si="14"/>
        <v>0</v>
      </c>
      <c r="BK40" s="18">
        <f t="shared" si="13"/>
        <v>0</v>
      </c>
      <c r="BL40" s="18">
        <f t="shared" si="13"/>
        <v>0</v>
      </c>
      <c r="BM40" s="18">
        <f t="shared" si="13"/>
        <v>0</v>
      </c>
      <c r="BN40" s="18">
        <f t="shared" si="13"/>
        <v>0</v>
      </c>
      <c r="BO40" s="18">
        <f t="shared" si="13"/>
        <v>0</v>
      </c>
      <c r="BP40" s="18">
        <f t="shared" si="13"/>
        <v>6</v>
      </c>
      <c r="BQ40" s="18">
        <f t="shared" si="13"/>
        <v>0</v>
      </c>
      <c r="BR40" s="18">
        <f t="shared" si="13"/>
        <v>0</v>
      </c>
      <c r="BS40" s="18">
        <f t="shared" si="13"/>
        <v>0</v>
      </c>
      <c r="BT40" s="18">
        <f t="shared" si="13"/>
        <v>0</v>
      </c>
      <c r="BU40" s="18">
        <f t="shared" si="13"/>
        <v>0</v>
      </c>
      <c r="BV40" s="18">
        <f t="shared" si="13"/>
        <v>0</v>
      </c>
      <c r="BW40" s="18">
        <f t="shared" si="13"/>
        <v>6</v>
      </c>
      <c r="BX40" s="20"/>
    </row>
    <row r="41" spans="1:76" ht="51" x14ac:dyDescent="0.2">
      <c r="A41" s="16" t="s">
        <v>118</v>
      </c>
      <c r="B41" s="22" t="s">
        <v>146</v>
      </c>
      <c r="C41" s="8" t="s">
        <v>147</v>
      </c>
      <c r="D41" s="18">
        <f>'[1]форма 3'!K40</f>
        <v>9.1779660000000014</v>
      </c>
      <c r="E41" s="18">
        <f>'[1]форма 3'!P40</f>
        <v>9.1779660000000014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8">
        <v>1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8">
        <v>1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f t="shared" si="14"/>
        <v>0</v>
      </c>
      <c r="BK41" s="18">
        <f t="shared" si="13"/>
        <v>0</v>
      </c>
      <c r="BL41" s="18">
        <f t="shared" si="13"/>
        <v>0</v>
      </c>
      <c r="BM41" s="18">
        <f t="shared" si="13"/>
        <v>0</v>
      </c>
      <c r="BN41" s="18">
        <f t="shared" si="13"/>
        <v>0</v>
      </c>
      <c r="BO41" s="18">
        <f t="shared" si="13"/>
        <v>0</v>
      </c>
      <c r="BP41" s="18">
        <f t="shared" si="13"/>
        <v>1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1</v>
      </c>
      <c r="BX41" s="20"/>
    </row>
    <row r="42" spans="1:76" ht="178.5" x14ac:dyDescent="0.2">
      <c r="A42" s="16" t="s">
        <v>118</v>
      </c>
      <c r="B42" s="25" t="s">
        <v>148</v>
      </c>
      <c r="C42" s="25" t="s">
        <v>149</v>
      </c>
      <c r="D42" s="18">
        <f>'[1]форма 3'!K41</f>
        <v>0</v>
      </c>
      <c r="E42" s="18">
        <f>'[1]форма 3'!P41</f>
        <v>9.5764618644067792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8"/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8"/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/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2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f t="shared" si="14"/>
        <v>0</v>
      </c>
      <c r="BK42" s="18">
        <f t="shared" si="13"/>
        <v>0</v>
      </c>
      <c r="BL42" s="18">
        <f t="shared" si="13"/>
        <v>0</v>
      </c>
      <c r="BM42" s="18">
        <f t="shared" si="13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2</v>
      </c>
      <c r="BX42" s="21" t="str">
        <f>'[1]форма 2'!BW42</f>
        <v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v>
      </c>
    </row>
    <row r="43" spans="1:76" ht="114.75" x14ac:dyDescent="0.2">
      <c r="A43" s="16" t="s">
        <v>118</v>
      </c>
      <c r="B43" s="26" t="s">
        <v>150</v>
      </c>
      <c r="C43" s="26" t="s">
        <v>151</v>
      </c>
      <c r="D43" s="18">
        <f>'[1]форма 3'!K42</f>
        <v>0</v>
      </c>
      <c r="E43" s="18">
        <f>'[1]форма 3'!P42</f>
        <v>0.9305500000000001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8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24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f t="shared" si="14"/>
        <v>0</v>
      </c>
      <c r="BK43" s="18">
        <f t="shared" si="13"/>
        <v>0</v>
      </c>
      <c r="BL43" s="18">
        <f t="shared" si="13"/>
        <v>0</v>
      </c>
      <c r="BM43" s="18">
        <f t="shared" si="13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24</v>
      </c>
      <c r="BX43" s="21" t="str">
        <f>'[1]форма 2'!BW43</f>
        <v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v>
      </c>
    </row>
    <row r="44" spans="1:76" ht="38.25" x14ac:dyDescent="0.2">
      <c r="A44" s="16" t="s">
        <v>118</v>
      </c>
      <c r="B44" s="25" t="s">
        <v>152</v>
      </c>
      <c r="C44" s="25" t="s">
        <v>153</v>
      </c>
      <c r="D44" s="18">
        <f>'[1]форма 3'!K43</f>
        <v>0</v>
      </c>
      <c r="E44" s="18">
        <f>'[1]форма 3'!P43</f>
        <v>156.16879802542374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8"/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8"/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/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2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f t="shared" si="14"/>
        <v>0</v>
      </c>
      <c r="BK44" s="18">
        <f t="shared" si="13"/>
        <v>0</v>
      </c>
      <c r="BL44" s="18">
        <f t="shared" si="13"/>
        <v>0</v>
      </c>
      <c r="BM44" s="18">
        <f t="shared" si="13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2</v>
      </c>
      <c r="BX44" s="20"/>
    </row>
    <row r="45" spans="1:76" ht="89.25" x14ac:dyDescent="0.2">
      <c r="A45" s="16" t="s">
        <v>118</v>
      </c>
      <c r="B45" s="26" t="s">
        <v>154</v>
      </c>
      <c r="C45" s="26" t="s">
        <v>155</v>
      </c>
      <c r="D45" s="18">
        <f>'[1]форма 3'!K44</f>
        <v>0</v>
      </c>
      <c r="E45" s="18">
        <f>'[1]форма 3'!P44</f>
        <v>2.3163640000000001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8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8"/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30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f t="shared" si="14"/>
        <v>0</v>
      </c>
      <c r="BK45" s="18">
        <f t="shared" si="14"/>
        <v>0</v>
      </c>
      <c r="BL45" s="18">
        <f t="shared" si="14"/>
        <v>0</v>
      </c>
      <c r="BM45" s="18">
        <f t="shared" si="14"/>
        <v>0</v>
      </c>
      <c r="BN45" s="18">
        <f t="shared" si="14"/>
        <v>0</v>
      </c>
      <c r="BO45" s="18">
        <f t="shared" si="14"/>
        <v>0</v>
      </c>
      <c r="BP45" s="18">
        <f t="shared" si="14"/>
        <v>0</v>
      </c>
      <c r="BQ45" s="18">
        <f t="shared" si="14"/>
        <v>0</v>
      </c>
      <c r="BR45" s="18">
        <f t="shared" si="14"/>
        <v>0</v>
      </c>
      <c r="BS45" s="18">
        <f t="shared" si="14"/>
        <v>0</v>
      </c>
      <c r="BT45" s="18">
        <f t="shared" si="14"/>
        <v>0</v>
      </c>
      <c r="BU45" s="18">
        <f t="shared" si="14"/>
        <v>0</v>
      </c>
      <c r="BV45" s="18">
        <f t="shared" si="14"/>
        <v>0</v>
      </c>
      <c r="BW45" s="18">
        <f t="shared" si="14"/>
        <v>30</v>
      </c>
      <c r="BX45" s="23" t="s">
        <v>156</v>
      </c>
    </row>
  </sheetData>
  <mergeCells count="46">
    <mergeCell ref="BJ17:BK17"/>
    <mergeCell ref="BL17:BP17"/>
    <mergeCell ref="BQ17:BR17"/>
    <mergeCell ref="BS17:BW17"/>
    <mergeCell ref="AO17:AP17"/>
    <mergeCell ref="AQ17:AU17"/>
    <mergeCell ref="AV17:AW17"/>
    <mergeCell ref="AX17:BB17"/>
    <mergeCell ref="BC17:BD17"/>
    <mergeCell ref="BE17:BI17"/>
    <mergeCell ref="T17:U17"/>
    <mergeCell ref="V17:Z17"/>
    <mergeCell ref="AA17:AB17"/>
    <mergeCell ref="AC17:AG17"/>
    <mergeCell ref="AH17:AI17"/>
    <mergeCell ref="AJ17:AN17"/>
    <mergeCell ref="AV16:BB16"/>
    <mergeCell ref="BC16:BI16"/>
    <mergeCell ref="BJ16:BP16"/>
    <mergeCell ref="BQ16:BW16"/>
    <mergeCell ref="D17:D18"/>
    <mergeCell ref="E17:E18"/>
    <mergeCell ref="F17:G17"/>
    <mergeCell ref="H17:L17"/>
    <mergeCell ref="M17:N17"/>
    <mergeCell ref="O17:S17"/>
    <mergeCell ref="BX14:BX18"/>
    <mergeCell ref="T15:AG15"/>
    <mergeCell ref="AH15:AU15"/>
    <mergeCell ref="AV15:BI15"/>
    <mergeCell ref="BJ15:BW15"/>
    <mergeCell ref="F16:L16"/>
    <mergeCell ref="M16:S16"/>
    <mergeCell ref="T16:Z16"/>
    <mergeCell ref="AA16:AG16"/>
    <mergeCell ref="AH16:AN16"/>
    <mergeCell ref="A1:BW1"/>
    <mergeCell ref="A2:BW2"/>
    <mergeCell ref="A3:BW3"/>
    <mergeCell ref="A14:A18"/>
    <mergeCell ref="B14:B18"/>
    <mergeCell ref="C14:C18"/>
    <mergeCell ref="D14:E16"/>
    <mergeCell ref="F14:S15"/>
    <mergeCell ref="T14:BW14"/>
    <mergeCell ref="AO16:AU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A7" workbookViewId="0">
      <selection activeCell="AU33" sqref="AU33"/>
    </sheetView>
  </sheetViews>
  <sheetFormatPr defaultRowHeight="12.75" outlineLevelRow="1" outlineLevelCol="1" x14ac:dyDescent="0.2"/>
  <cols>
    <col min="1" max="1" width="9.28515625" style="28" bestFit="1" customWidth="1"/>
    <col min="2" max="2" width="28.140625" style="28" customWidth="1"/>
    <col min="3" max="3" width="25.85546875" style="28" customWidth="1"/>
    <col min="4" max="4" width="10.140625" style="28" hidden="1" customWidth="1" outlineLevel="1"/>
    <col min="5" max="9" width="9.140625" style="28" hidden="1" customWidth="1" outlineLevel="1"/>
    <col min="10" max="10" width="9.28515625" style="28" bestFit="1" customWidth="1" collapsed="1"/>
    <col min="11" max="16" width="9.140625" style="28" hidden="1" customWidth="1" outlineLevel="1"/>
    <col min="17" max="17" width="9.28515625" style="28" bestFit="1" customWidth="1" collapsed="1"/>
    <col min="18" max="23" width="9.140625" style="28" hidden="1" customWidth="1" outlineLevel="1"/>
    <col min="24" max="24" width="10.42578125" style="28" bestFit="1" customWidth="1" collapsed="1"/>
    <col min="25" max="30" width="0" style="28" hidden="1" customWidth="1" outlineLevel="1"/>
    <col min="31" max="31" width="9.28515625" style="28" bestFit="1" customWidth="1" collapsed="1"/>
    <col min="32" max="37" width="9.140625" style="28" hidden="1" customWidth="1" outlineLevel="1"/>
    <col min="38" max="38" width="10.42578125" style="28" bestFit="1" customWidth="1" collapsed="1"/>
    <col min="39" max="16384" width="9.140625" style="28"/>
  </cols>
  <sheetData>
    <row r="1" spans="1:38" x14ac:dyDescent="0.2">
      <c r="A1" s="27" t="s">
        <v>157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x14ac:dyDescent="0.2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x14ac:dyDescent="0.2">
      <c r="A4" s="29"/>
    </row>
    <row r="5" spans="1:38" x14ac:dyDescent="0.2">
      <c r="A5" s="30" t="s">
        <v>158</v>
      </c>
      <c r="B5" s="31"/>
    </row>
    <row r="6" spans="1:38" x14ac:dyDescent="0.2">
      <c r="A6" s="30" t="s">
        <v>159</v>
      </c>
      <c r="B6" s="31"/>
    </row>
    <row r="7" spans="1:38" x14ac:dyDescent="0.2">
      <c r="A7" s="29" t="s">
        <v>160</v>
      </c>
    </row>
    <row r="8" spans="1:38" x14ac:dyDescent="0.2">
      <c r="A8" s="29"/>
    </row>
    <row r="9" spans="1:38" x14ac:dyDescent="0.2">
      <c r="A9" s="29" t="s">
        <v>4</v>
      </c>
    </row>
    <row r="10" spans="1:38" x14ac:dyDescent="0.2">
      <c r="A10" s="29"/>
    </row>
    <row r="11" spans="1:38" x14ac:dyDescent="0.2">
      <c r="A11" s="29" t="s">
        <v>5</v>
      </c>
    </row>
    <row r="12" spans="1:38" x14ac:dyDescent="0.2">
      <c r="A12" s="29"/>
    </row>
    <row r="13" spans="1:38" x14ac:dyDescent="0.2">
      <c r="A13" s="29" t="s">
        <v>6</v>
      </c>
    </row>
    <row r="14" spans="1:38" x14ac:dyDescent="0.2">
      <c r="A14" s="29" t="s">
        <v>161</v>
      </c>
    </row>
    <row r="15" spans="1:38" x14ac:dyDescent="0.2">
      <c r="A15" s="32"/>
    </row>
    <row r="16" spans="1:38" ht="57.75" customHeight="1" x14ac:dyDescent="0.2">
      <c r="A16" s="33" t="s">
        <v>8</v>
      </c>
      <c r="B16" s="33" t="s">
        <v>9</v>
      </c>
      <c r="C16" s="33" t="s">
        <v>10</v>
      </c>
      <c r="D16" s="33" t="s">
        <v>162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38" x14ac:dyDescent="0.2">
      <c r="A17" s="33"/>
      <c r="B17" s="33"/>
      <c r="C17" s="33"/>
      <c r="D17" s="33" t="s">
        <v>163</v>
      </c>
      <c r="E17" s="33"/>
      <c r="F17" s="33"/>
      <c r="G17" s="33"/>
      <c r="H17" s="33"/>
      <c r="I17" s="33"/>
      <c r="J17" s="33"/>
      <c r="K17" s="33" t="s">
        <v>164</v>
      </c>
      <c r="L17" s="33"/>
      <c r="M17" s="33"/>
      <c r="N17" s="33"/>
      <c r="O17" s="33"/>
      <c r="P17" s="33"/>
      <c r="Q17" s="33"/>
      <c r="R17" s="33" t="s">
        <v>165</v>
      </c>
      <c r="S17" s="33"/>
      <c r="T17" s="33"/>
      <c r="U17" s="33"/>
      <c r="V17" s="33"/>
      <c r="W17" s="33"/>
      <c r="X17" s="33"/>
      <c r="Y17" s="33" t="s">
        <v>166</v>
      </c>
      <c r="Z17" s="33"/>
      <c r="AA17" s="33"/>
      <c r="AB17" s="33"/>
      <c r="AC17" s="33"/>
      <c r="AD17" s="33"/>
      <c r="AE17" s="33"/>
      <c r="AF17" s="33" t="s">
        <v>167</v>
      </c>
      <c r="AG17" s="33"/>
      <c r="AH17" s="33"/>
      <c r="AI17" s="33"/>
      <c r="AJ17" s="33"/>
      <c r="AK17" s="33"/>
      <c r="AL17" s="33"/>
    </row>
    <row r="18" spans="1:38" ht="30" customHeight="1" x14ac:dyDescent="0.2">
      <c r="A18" s="33"/>
      <c r="B18" s="33"/>
      <c r="C18" s="33"/>
      <c r="D18" s="33" t="s">
        <v>24</v>
      </c>
      <c r="E18" s="33"/>
      <c r="F18" s="33" t="s">
        <v>25</v>
      </c>
      <c r="G18" s="33"/>
      <c r="H18" s="33"/>
      <c r="I18" s="33"/>
      <c r="J18" s="33"/>
      <c r="K18" s="33" t="s">
        <v>24</v>
      </c>
      <c r="L18" s="33"/>
      <c r="M18" s="33" t="s">
        <v>25</v>
      </c>
      <c r="N18" s="33"/>
      <c r="O18" s="33"/>
      <c r="P18" s="33"/>
      <c r="Q18" s="33"/>
      <c r="R18" s="33" t="s">
        <v>24</v>
      </c>
      <c r="S18" s="33"/>
      <c r="T18" s="33" t="s">
        <v>25</v>
      </c>
      <c r="U18" s="33"/>
      <c r="V18" s="33"/>
      <c r="W18" s="33"/>
      <c r="X18" s="33"/>
      <c r="Y18" s="33" t="s">
        <v>24</v>
      </c>
      <c r="Z18" s="33"/>
      <c r="AA18" s="33" t="s">
        <v>25</v>
      </c>
      <c r="AB18" s="33"/>
      <c r="AC18" s="33"/>
      <c r="AD18" s="33"/>
      <c r="AE18" s="33"/>
      <c r="AF18" s="33" t="s">
        <v>24</v>
      </c>
      <c r="AG18" s="33"/>
      <c r="AH18" s="33" t="s">
        <v>25</v>
      </c>
      <c r="AI18" s="33"/>
      <c r="AJ18" s="33"/>
      <c r="AK18" s="33"/>
      <c r="AL18" s="33"/>
    </row>
    <row r="19" spans="1:38" ht="38.25" x14ac:dyDescent="0.2">
      <c r="A19" s="33"/>
      <c r="B19" s="33"/>
      <c r="C19" s="33"/>
      <c r="D19" s="34" t="s">
        <v>26</v>
      </c>
      <c r="E19" s="34" t="s">
        <v>26</v>
      </c>
      <c r="F19" s="34" t="s">
        <v>27</v>
      </c>
      <c r="G19" s="34" t="s">
        <v>28</v>
      </c>
      <c r="H19" s="34" t="s">
        <v>29</v>
      </c>
      <c r="I19" s="34" t="s">
        <v>30</v>
      </c>
      <c r="J19" s="34" t="s">
        <v>32</v>
      </c>
      <c r="K19" s="34" t="s">
        <v>26</v>
      </c>
      <c r="L19" s="34" t="s">
        <v>26</v>
      </c>
      <c r="M19" s="34" t="s">
        <v>27</v>
      </c>
      <c r="N19" s="34" t="s">
        <v>28</v>
      </c>
      <c r="O19" s="34" t="s">
        <v>29</v>
      </c>
      <c r="P19" s="34" t="s">
        <v>30</v>
      </c>
      <c r="Q19" s="34" t="s">
        <v>32</v>
      </c>
      <c r="R19" s="34" t="s">
        <v>26</v>
      </c>
      <c r="S19" s="34" t="s">
        <v>26</v>
      </c>
      <c r="T19" s="34" t="s">
        <v>27</v>
      </c>
      <c r="U19" s="34" t="s">
        <v>28</v>
      </c>
      <c r="V19" s="34" t="s">
        <v>29</v>
      </c>
      <c r="W19" s="34" t="s">
        <v>30</v>
      </c>
      <c r="X19" s="34" t="s">
        <v>32</v>
      </c>
      <c r="Y19" s="34" t="s">
        <v>26</v>
      </c>
      <c r="Z19" s="34" t="s">
        <v>26</v>
      </c>
      <c r="AA19" s="34" t="s">
        <v>27</v>
      </c>
      <c r="AB19" s="34" t="s">
        <v>28</v>
      </c>
      <c r="AC19" s="34" t="s">
        <v>29</v>
      </c>
      <c r="AD19" s="34" t="s">
        <v>30</v>
      </c>
      <c r="AE19" s="34" t="s">
        <v>32</v>
      </c>
      <c r="AF19" s="34" t="s">
        <v>26</v>
      </c>
      <c r="AG19" s="34" t="s">
        <v>26</v>
      </c>
      <c r="AH19" s="34" t="s">
        <v>27</v>
      </c>
      <c r="AI19" s="34" t="s">
        <v>28</v>
      </c>
      <c r="AJ19" s="34" t="s">
        <v>29</v>
      </c>
      <c r="AK19" s="34" t="s">
        <v>30</v>
      </c>
      <c r="AL19" s="34" t="s">
        <v>32</v>
      </c>
    </row>
    <row r="20" spans="1:38" x14ac:dyDescent="0.2">
      <c r="A20" s="34">
        <v>1</v>
      </c>
      <c r="B20" s="34">
        <v>2</v>
      </c>
      <c r="C20" s="34">
        <v>3</v>
      </c>
      <c r="D20" s="35" t="s">
        <v>168</v>
      </c>
      <c r="E20" s="35" t="s">
        <v>169</v>
      </c>
      <c r="F20" s="35" t="s">
        <v>170</v>
      </c>
      <c r="G20" s="35" t="s">
        <v>171</v>
      </c>
      <c r="H20" s="35" t="s">
        <v>172</v>
      </c>
      <c r="I20" s="35" t="s">
        <v>173</v>
      </c>
      <c r="J20" s="35" t="s">
        <v>174</v>
      </c>
      <c r="K20" s="35" t="s">
        <v>175</v>
      </c>
      <c r="L20" s="35" t="s">
        <v>176</v>
      </c>
      <c r="M20" s="35" t="s">
        <v>177</v>
      </c>
      <c r="N20" s="35" t="s">
        <v>178</v>
      </c>
      <c r="O20" s="35" t="s">
        <v>179</v>
      </c>
      <c r="P20" s="35" t="s">
        <v>180</v>
      </c>
      <c r="Q20" s="35" t="s">
        <v>181</v>
      </c>
      <c r="R20" s="35" t="s">
        <v>182</v>
      </c>
      <c r="S20" s="35" t="s">
        <v>183</v>
      </c>
      <c r="T20" s="35" t="s">
        <v>184</v>
      </c>
      <c r="U20" s="35" t="s">
        <v>185</v>
      </c>
      <c r="V20" s="35" t="s">
        <v>186</v>
      </c>
      <c r="W20" s="35" t="s">
        <v>187</v>
      </c>
      <c r="X20" s="35" t="s">
        <v>188</v>
      </c>
      <c r="Y20" s="35" t="s">
        <v>189</v>
      </c>
      <c r="Z20" s="35" t="s">
        <v>190</v>
      </c>
      <c r="AA20" s="35" t="s">
        <v>191</v>
      </c>
      <c r="AB20" s="35" t="s">
        <v>192</v>
      </c>
      <c r="AC20" s="35" t="s">
        <v>193</v>
      </c>
      <c r="AD20" s="35" t="s">
        <v>194</v>
      </c>
      <c r="AE20" s="35" t="s">
        <v>195</v>
      </c>
      <c r="AF20" s="34">
        <v>5</v>
      </c>
      <c r="AG20" s="34">
        <v>6</v>
      </c>
      <c r="AH20" s="34">
        <v>7</v>
      </c>
      <c r="AI20" s="34">
        <v>8</v>
      </c>
      <c r="AJ20" s="34">
        <v>9</v>
      </c>
      <c r="AK20" s="34">
        <v>10</v>
      </c>
      <c r="AL20" s="34">
        <v>11</v>
      </c>
    </row>
    <row r="21" spans="1:38" s="31" customFormat="1" ht="25.5" x14ac:dyDescent="0.2">
      <c r="A21" s="11">
        <v>0</v>
      </c>
      <c r="B21" s="12" t="s">
        <v>103</v>
      </c>
      <c r="C21" s="13" t="s">
        <v>104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f>J27</f>
        <v>80</v>
      </c>
      <c r="K21" s="36">
        <f t="shared" ref="K21:AE21" si="0">K27</f>
        <v>0</v>
      </c>
      <c r="L21" s="36">
        <f t="shared" si="0"/>
        <v>0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69</v>
      </c>
      <c r="R21" s="36">
        <f t="shared" si="0"/>
        <v>0</v>
      </c>
      <c r="S21" s="36">
        <f t="shared" si="0"/>
        <v>0</v>
      </c>
      <c r="T21" s="36">
        <f t="shared" si="0"/>
        <v>0</v>
      </c>
      <c r="U21" s="36">
        <f t="shared" si="0"/>
        <v>0</v>
      </c>
      <c r="V21" s="36">
        <f t="shared" si="0"/>
        <v>0</v>
      </c>
      <c r="W21" s="36">
        <f t="shared" si="0"/>
        <v>0</v>
      </c>
      <c r="X21" s="36">
        <f t="shared" si="0"/>
        <v>105</v>
      </c>
      <c r="Y21" s="36">
        <f t="shared" si="0"/>
        <v>0</v>
      </c>
      <c r="Z21" s="36">
        <f t="shared" si="0"/>
        <v>0</v>
      </c>
      <c r="AA21" s="36">
        <f t="shared" si="0"/>
        <v>0</v>
      </c>
      <c r="AB21" s="36">
        <f t="shared" si="0"/>
        <v>0</v>
      </c>
      <c r="AC21" s="36">
        <f t="shared" si="0"/>
        <v>0</v>
      </c>
      <c r="AD21" s="36">
        <f t="shared" si="0"/>
        <v>0</v>
      </c>
      <c r="AE21" s="36">
        <f t="shared" si="0"/>
        <v>71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f>J21+Q21+X21+AE21</f>
        <v>325</v>
      </c>
    </row>
    <row r="22" spans="1:38" ht="25.5" hidden="1" outlineLevel="1" x14ac:dyDescent="0.2">
      <c r="A22" s="16" t="s">
        <v>105</v>
      </c>
      <c r="B22" s="8" t="s">
        <v>106</v>
      </c>
      <c r="C22" s="17" t="s">
        <v>104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17" t="s">
        <v>104</v>
      </c>
      <c r="K22" s="17" t="s">
        <v>104</v>
      </c>
      <c r="L22" s="17" t="s">
        <v>104</v>
      </c>
      <c r="M22" s="17" t="s">
        <v>104</v>
      </c>
      <c r="N22" s="17" t="s">
        <v>104</v>
      </c>
      <c r="O22" s="17" t="s">
        <v>104</v>
      </c>
      <c r="P22" s="17" t="s">
        <v>104</v>
      </c>
      <c r="Q22" s="17" t="s">
        <v>104</v>
      </c>
      <c r="R22" s="17" t="s">
        <v>104</v>
      </c>
      <c r="S22" s="17" t="s">
        <v>104</v>
      </c>
      <c r="T22" s="17" t="s">
        <v>104</v>
      </c>
      <c r="U22" s="17" t="s">
        <v>104</v>
      </c>
      <c r="V22" s="17" t="s">
        <v>104</v>
      </c>
      <c r="W22" s="17" t="s">
        <v>104</v>
      </c>
      <c r="X22" s="17" t="s">
        <v>104</v>
      </c>
      <c r="Y22" s="17" t="s">
        <v>104</v>
      </c>
      <c r="Z22" s="17" t="s">
        <v>104</v>
      </c>
      <c r="AA22" s="17" t="s">
        <v>104</v>
      </c>
      <c r="AB22" s="17" t="s">
        <v>104</v>
      </c>
      <c r="AC22" s="17" t="s">
        <v>104</v>
      </c>
      <c r="AD22" s="17" t="s">
        <v>104</v>
      </c>
      <c r="AE22" s="17" t="s">
        <v>104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 t="e">
        <f t="shared" ref="AL22:AL46" si="1">J22+Q22+X22+AE22</f>
        <v>#VALUE!</v>
      </c>
    </row>
    <row r="23" spans="1:38" ht="38.25" hidden="1" outlineLevel="1" x14ac:dyDescent="0.2">
      <c r="A23" s="16" t="s">
        <v>107</v>
      </c>
      <c r="B23" s="8" t="s">
        <v>108</v>
      </c>
      <c r="C23" s="17" t="s">
        <v>104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17" t="s">
        <v>104</v>
      </c>
      <c r="K23" s="17" t="s">
        <v>104</v>
      </c>
      <c r="L23" s="17" t="s">
        <v>104</v>
      </c>
      <c r="M23" s="17" t="s">
        <v>104</v>
      </c>
      <c r="N23" s="17" t="s">
        <v>104</v>
      </c>
      <c r="O23" s="17" t="s">
        <v>104</v>
      </c>
      <c r="P23" s="17" t="s">
        <v>104</v>
      </c>
      <c r="Q23" s="17" t="s">
        <v>104</v>
      </c>
      <c r="R23" s="17" t="s">
        <v>104</v>
      </c>
      <c r="S23" s="17" t="s">
        <v>104</v>
      </c>
      <c r="T23" s="17" t="s">
        <v>104</v>
      </c>
      <c r="U23" s="17" t="s">
        <v>104</v>
      </c>
      <c r="V23" s="17" t="s">
        <v>104</v>
      </c>
      <c r="W23" s="17" t="s">
        <v>104</v>
      </c>
      <c r="X23" s="17" t="s">
        <v>104</v>
      </c>
      <c r="Y23" s="17" t="s">
        <v>104</v>
      </c>
      <c r="Z23" s="17" t="s">
        <v>104</v>
      </c>
      <c r="AA23" s="17" t="s">
        <v>104</v>
      </c>
      <c r="AB23" s="17" t="s">
        <v>104</v>
      </c>
      <c r="AC23" s="17" t="s">
        <v>104</v>
      </c>
      <c r="AD23" s="17" t="s">
        <v>104</v>
      </c>
      <c r="AE23" s="17" t="s">
        <v>104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 t="e">
        <f t="shared" si="1"/>
        <v>#VALUE!</v>
      </c>
    </row>
    <row r="24" spans="1:38" ht="76.5" hidden="1" outlineLevel="1" x14ac:dyDescent="0.2">
      <c r="A24" s="16" t="s">
        <v>109</v>
      </c>
      <c r="B24" s="8" t="s">
        <v>110</v>
      </c>
      <c r="C24" s="17" t="s">
        <v>104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17" t="s">
        <v>104</v>
      </c>
      <c r="K24" s="17" t="s">
        <v>104</v>
      </c>
      <c r="L24" s="17" t="s">
        <v>104</v>
      </c>
      <c r="M24" s="17" t="s">
        <v>104</v>
      </c>
      <c r="N24" s="17" t="s">
        <v>104</v>
      </c>
      <c r="O24" s="17" t="s">
        <v>104</v>
      </c>
      <c r="P24" s="17" t="s">
        <v>104</v>
      </c>
      <c r="Q24" s="17" t="s">
        <v>104</v>
      </c>
      <c r="R24" s="17" t="s">
        <v>104</v>
      </c>
      <c r="S24" s="17" t="s">
        <v>104</v>
      </c>
      <c r="T24" s="17" t="s">
        <v>104</v>
      </c>
      <c r="U24" s="17" t="s">
        <v>104</v>
      </c>
      <c r="V24" s="17" t="s">
        <v>104</v>
      </c>
      <c r="W24" s="17" t="s">
        <v>104</v>
      </c>
      <c r="X24" s="17" t="s">
        <v>104</v>
      </c>
      <c r="Y24" s="17" t="s">
        <v>104</v>
      </c>
      <c r="Z24" s="17" t="s">
        <v>104</v>
      </c>
      <c r="AA24" s="17" t="s">
        <v>104</v>
      </c>
      <c r="AB24" s="17" t="s">
        <v>104</v>
      </c>
      <c r="AC24" s="17" t="s">
        <v>104</v>
      </c>
      <c r="AD24" s="17" t="s">
        <v>104</v>
      </c>
      <c r="AE24" s="17" t="s">
        <v>104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 t="e">
        <f t="shared" si="1"/>
        <v>#VALUE!</v>
      </c>
    </row>
    <row r="25" spans="1:38" ht="38.25" hidden="1" outlineLevel="1" x14ac:dyDescent="0.2">
      <c r="A25" s="16" t="s">
        <v>111</v>
      </c>
      <c r="B25" s="8" t="s">
        <v>112</v>
      </c>
      <c r="C25" s="17" t="s">
        <v>104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17" t="s">
        <v>104</v>
      </c>
      <c r="K25" s="17" t="s">
        <v>104</v>
      </c>
      <c r="L25" s="17" t="s">
        <v>104</v>
      </c>
      <c r="M25" s="17" t="s">
        <v>104</v>
      </c>
      <c r="N25" s="17" t="s">
        <v>104</v>
      </c>
      <c r="O25" s="17" t="s">
        <v>104</v>
      </c>
      <c r="P25" s="17" t="s">
        <v>104</v>
      </c>
      <c r="Q25" s="17" t="s">
        <v>104</v>
      </c>
      <c r="R25" s="17" t="s">
        <v>104</v>
      </c>
      <c r="S25" s="17" t="s">
        <v>104</v>
      </c>
      <c r="T25" s="17" t="s">
        <v>104</v>
      </c>
      <c r="U25" s="17" t="s">
        <v>104</v>
      </c>
      <c r="V25" s="17" t="s">
        <v>104</v>
      </c>
      <c r="W25" s="17" t="s">
        <v>104</v>
      </c>
      <c r="X25" s="17" t="s">
        <v>104</v>
      </c>
      <c r="Y25" s="17" t="s">
        <v>104</v>
      </c>
      <c r="Z25" s="17" t="s">
        <v>104</v>
      </c>
      <c r="AA25" s="17" t="s">
        <v>104</v>
      </c>
      <c r="AB25" s="17" t="s">
        <v>104</v>
      </c>
      <c r="AC25" s="17" t="s">
        <v>104</v>
      </c>
      <c r="AD25" s="17" t="s">
        <v>104</v>
      </c>
      <c r="AE25" s="17" t="s">
        <v>104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 t="e">
        <f t="shared" si="1"/>
        <v>#VALUE!</v>
      </c>
    </row>
    <row r="26" spans="1:38" ht="38.25" hidden="1" outlineLevel="1" x14ac:dyDescent="0.2">
      <c r="A26" s="16" t="s">
        <v>113</v>
      </c>
      <c r="B26" s="8" t="s">
        <v>114</v>
      </c>
      <c r="C26" s="17" t="s">
        <v>104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17" t="s">
        <v>104</v>
      </c>
      <c r="K26" s="17" t="s">
        <v>104</v>
      </c>
      <c r="L26" s="17" t="s">
        <v>104</v>
      </c>
      <c r="M26" s="17" t="s">
        <v>104</v>
      </c>
      <c r="N26" s="17" t="s">
        <v>104</v>
      </c>
      <c r="O26" s="17" t="s">
        <v>104</v>
      </c>
      <c r="P26" s="17" t="s">
        <v>104</v>
      </c>
      <c r="Q26" s="17" t="s">
        <v>104</v>
      </c>
      <c r="R26" s="17" t="s">
        <v>104</v>
      </c>
      <c r="S26" s="17" t="s">
        <v>104</v>
      </c>
      <c r="T26" s="17" t="s">
        <v>104</v>
      </c>
      <c r="U26" s="17" t="s">
        <v>104</v>
      </c>
      <c r="V26" s="17" t="s">
        <v>104</v>
      </c>
      <c r="W26" s="17" t="s">
        <v>104</v>
      </c>
      <c r="X26" s="17" t="s">
        <v>104</v>
      </c>
      <c r="Y26" s="17" t="s">
        <v>104</v>
      </c>
      <c r="Z26" s="17" t="s">
        <v>104</v>
      </c>
      <c r="AA26" s="17" t="s">
        <v>104</v>
      </c>
      <c r="AB26" s="17" t="s">
        <v>104</v>
      </c>
      <c r="AC26" s="17" t="s">
        <v>104</v>
      </c>
      <c r="AD26" s="17" t="s">
        <v>104</v>
      </c>
      <c r="AE26" s="17" t="s">
        <v>104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 t="e">
        <f t="shared" si="1"/>
        <v>#VALUE!</v>
      </c>
    </row>
    <row r="27" spans="1:38" ht="25.5" collapsed="1" x14ac:dyDescent="0.2">
      <c r="A27" s="16" t="s">
        <v>115</v>
      </c>
      <c r="B27" s="8" t="s">
        <v>116</v>
      </c>
      <c r="C27" s="17" t="s">
        <v>104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f>J28</f>
        <v>80</v>
      </c>
      <c r="K27" s="37">
        <f t="shared" ref="K27:AE28" si="2">K28</f>
        <v>0</v>
      </c>
      <c r="L27" s="37">
        <f t="shared" si="2"/>
        <v>0</v>
      </c>
      <c r="M27" s="37">
        <f t="shared" si="2"/>
        <v>0</v>
      </c>
      <c r="N27" s="37">
        <f t="shared" si="2"/>
        <v>0</v>
      </c>
      <c r="O27" s="37">
        <f t="shared" si="2"/>
        <v>0</v>
      </c>
      <c r="P27" s="37">
        <f t="shared" si="2"/>
        <v>0</v>
      </c>
      <c r="Q27" s="37">
        <f t="shared" si="2"/>
        <v>69</v>
      </c>
      <c r="R27" s="37">
        <f t="shared" si="2"/>
        <v>0</v>
      </c>
      <c r="S27" s="37">
        <f t="shared" si="2"/>
        <v>0</v>
      </c>
      <c r="T27" s="37">
        <f t="shared" si="2"/>
        <v>0</v>
      </c>
      <c r="U27" s="37">
        <f t="shared" si="2"/>
        <v>0</v>
      </c>
      <c r="V27" s="37">
        <f t="shared" si="2"/>
        <v>0</v>
      </c>
      <c r="W27" s="37">
        <f t="shared" si="2"/>
        <v>0</v>
      </c>
      <c r="X27" s="37">
        <f t="shared" si="2"/>
        <v>105</v>
      </c>
      <c r="Y27" s="37">
        <f t="shared" si="2"/>
        <v>0</v>
      </c>
      <c r="Z27" s="37">
        <f t="shared" si="2"/>
        <v>0</v>
      </c>
      <c r="AA27" s="37">
        <f t="shared" si="2"/>
        <v>0</v>
      </c>
      <c r="AB27" s="37">
        <f t="shared" si="2"/>
        <v>0</v>
      </c>
      <c r="AC27" s="37">
        <f t="shared" si="2"/>
        <v>0</v>
      </c>
      <c r="AD27" s="37">
        <f t="shared" si="2"/>
        <v>0</v>
      </c>
      <c r="AE27" s="37">
        <f t="shared" si="2"/>
        <v>71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f t="shared" si="1"/>
        <v>325</v>
      </c>
    </row>
    <row r="28" spans="1:38" x14ac:dyDescent="0.2">
      <c r="A28" s="16">
        <v>1</v>
      </c>
      <c r="B28" s="8" t="s">
        <v>117</v>
      </c>
      <c r="C28" s="17" t="s">
        <v>104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f>J29</f>
        <v>80</v>
      </c>
      <c r="K28" s="37">
        <f t="shared" si="2"/>
        <v>0</v>
      </c>
      <c r="L28" s="37">
        <f t="shared" si="2"/>
        <v>0</v>
      </c>
      <c r="M28" s="37">
        <f t="shared" si="2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37">
        <f t="shared" si="2"/>
        <v>69</v>
      </c>
      <c r="R28" s="37">
        <f t="shared" si="2"/>
        <v>0</v>
      </c>
      <c r="S28" s="37">
        <f t="shared" si="2"/>
        <v>0</v>
      </c>
      <c r="T28" s="37">
        <f t="shared" si="2"/>
        <v>0</v>
      </c>
      <c r="U28" s="37">
        <f t="shared" si="2"/>
        <v>0</v>
      </c>
      <c r="V28" s="37">
        <f t="shared" si="2"/>
        <v>0</v>
      </c>
      <c r="W28" s="37">
        <f t="shared" si="2"/>
        <v>0</v>
      </c>
      <c r="X28" s="37">
        <f t="shared" si="2"/>
        <v>105</v>
      </c>
      <c r="Y28" s="37">
        <f t="shared" si="2"/>
        <v>0</v>
      </c>
      <c r="Z28" s="37">
        <f t="shared" si="2"/>
        <v>0</v>
      </c>
      <c r="AA28" s="37">
        <f t="shared" si="2"/>
        <v>0</v>
      </c>
      <c r="AB28" s="37">
        <f t="shared" si="2"/>
        <v>0</v>
      </c>
      <c r="AC28" s="37">
        <f t="shared" si="2"/>
        <v>0</v>
      </c>
      <c r="AD28" s="37">
        <f t="shared" si="2"/>
        <v>0</v>
      </c>
      <c r="AE28" s="37">
        <f t="shared" si="2"/>
        <v>71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f t="shared" si="1"/>
        <v>325</v>
      </c>
    </row>
    <row r="29" spans="1:38" ht="25.5" x14ac:dyDescent="0.2">
      <c r="A29" s="16" t="s">
        <v>118</v>
      </c>
      <c r="B29" s="8" t="s">
        <v>119</v>
      </c>
      <c r="C29" s="17" t="s">
        <v>104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f>SUM(J30:J46)</f>
        <v>80</v>
      </c>
      <c r="K29" s="37">
        <f t="shared" ref="K29:AL29" si="3">SUM(K30:K46)</f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69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105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7">
        <f t="shared" si="3"/>
        <v>0</v>
      </c>
      <c r="AC29" s="37">
        <f t="shared" si="3"/>
        <v>0</v>
      </c>
      <c r="AD29" s="37">
        <f t="shared" si="3"/>
        <v>0</v>
      </c>
      <c r="AE29" s="37">
        <f t="shared" si="3"/>
        <v>71</v>
      </c>
      <c r="AF29" s="37">
        <f t="shared" si="3"/>
        <v>0</v>
      </c>
      <c r="AG29" s="37">
        <f t="shared" si="3"/>
        <v>0</v>
      </c>
      <c r="AH29" s="37">
        <f t="shared" si="3"/>
        <v>0</v>
      </c>
      <c r="AI29" s="37">
        <f t="shared" si="3"/>
        <v>0</v>
      </c>
      <c r="AJ29" s="37">
        <f t="shared" si="3"/>
        <v>0</v>
      </c>
      <c r="AK29" s="37">
        <f t="shared" si="3"/>
        <v>0</v>
      </c>
      <c r="AL29" s="37">
        <f t="shared" si="3"/>
        <v>325</v>
      </c>
    </row>
    <row r="30" spans="1:38" ht="114.75" x14ac:dyDescent="0.2">
      <c r="A30" s="16" t="s">
        <v>118</v>
      </c>
      <c r="B30" s="8" t="s">
        <v>120</v>
      </c>
      <c r="C30" s="8" t="s">
        <v>121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f>'форма 4'!Z29</f>
        <v>2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f t="shared" si="1"/>
        <v>2</v>
      </c>
    </row>
    <row r="31" spans="1:38" ht="25.5" x14ac:dyDescent="0.2">
      <c r="A31" s="16" t="s">
        <v>118</v>
      </c>
      <c r="B31" s="22" t="s">
        <v>123</v>
      </c>
      <c r="C31" s="8" t="s">
        <v>124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f>'форма 4'!Z30</f>
        <v>2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f t="shared" si="1"/>
        <v>2</v>
      </c>
    </row>
    <row r="32" spans="1:38" ht="25.5" x14ac:dyDescent="0.2">
      <c r="A32" s="16" t="s">
        <v>118</v>
      </c>
      <c r="B32" s="22" t="s">
        <v>125</v>
      </c>
      <c r="C32" s="8" t="s">
        <v>126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f t="shared" si="1"/>
        <v>0</v>
      </c>
    </row>
    <row r="33" spans="1:38" ht="25.5" x14ac:dyDescent="0.2">
      <c r="A33" s="16" t="s">
        <v>118</v>
      </c>
      <c r="B33" s="22" t="s">
        <v>127</v>
      </c>
      <c r="C33" s="8" t="s">
        <v>128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f>'форма 4'!Z32</f>
        <v>1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f t="shared" si="1"/>
        <v>1</v>
      </c>
    </row>
    <row r="34" spans="1:38" x14ac:dyDescent="0.2">
      <c r="A34" s="16" t="s">
        <v>118</v>
      </c>
      <c r="B34" s="22" t="s">
        <v>129</v>
      </c>
      <c r="C34" s="8" t="s">
        <v>130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f>'форма 4'!Z33</f>
        <v>10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f t="shared" si="1"/>
        <v>10</v>
      </c>
    </row>
    <row r="35" spans="1:38" ht="51" x14ac:dyDescent="0.2">
      <c r="A35" s="16" t="s">
        <v>118</v>
      </c>
      <c r="B35" s="22" t="s">
        <v>132</v>
      </c>
      <c r="C35" s="8" t="s">
        <v>133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f>'форма 4'!Z34</f>
        <v>16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f t="shared" si="1"/>
        <v>16</v>
      </c>
    </row>
    <row r="36" spans="1:38" ht="38.25" x14ac:dyDescent="0.2">
      <c r="A36" s="16" t="s">
        <v>118</v>
      </c>
      <c r="B36" s="22" t="s">
        <v>134</v>
      </c>
      <c r="C36" s="8" t="s">
        <v>135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f>'форма 4'!Z35/4</f>
        <v>63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f>J36</f>
        <v>63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f>Q36</f>
        <v>63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f>X36</f>
        <v>63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f t="shared" si="1"/>
        <v>252</v>
      </c>
    </row>
    <row r="37" spans="1:38" ht="25.5" x14ac:dyDescent="0.2">
      <c r="A37" s="16" t="s">
        <v>118</v>
      </c>
      <c r="B37" s="22" t="s">
        <v>136</v>
      </c>
      <c r="C37" s="8" t="s">
        <v>137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f>'форма 4'!Z36</f>
        <v>30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f t="shared" si="1"/>
        <v>30</v>
      </c>
    </row>
    <row r="38" spans="1:38" ht="32.25" customHeight="1" x14ac:dyDescent="0.2">
      <c r="A38" s="16" t="s">
        <v>118</v>
      </c>
      <c r="B38" s="22" t="s">
        <v>138</v>
      </c>
      <c r="C38" s="8" t="s">
        <v>139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f>'форма 4'!Z37</f>
        <v>2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f t="shared" si="1"/>
        <v>2</v>
      </c>
    </row>
    <row r="39" spans="1:38" ht="38.25" x14ac:dyDescent="0.2">
      <c r="A39" s="16" t="s">
        <v>118</v>
      </c>
      <c r="B39" s="22" t="s">
        <v>140</v>
      </c>
      <c r="C39" s="8" t="s">
        <v>141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1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f t="shared" si="1"/>
        <v>2</v>
      </c>
    </row>
    <row r="40" spans="1:38" ht="38.25" x14ac:dyDescent="0.2">
      <c r="A40" s="16" t="s">
        <v>118</v>
      </c>
      <c r="B40" s="22" t="s">
        <v>142</v>
      </c>
      <c r="C40" s="8" t="s">
        <v>143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f>'форма 4'!Z39</f>
        <v>1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f t="shared" si="1"/>
        <v>1</v>
      </c>
    </row>
    <row r="41" spans="1:38" ht="63.75" x14ac:dyDescent="0.2">
      <c r="A41" s="16" t="s">
        <v>118</v>
      </c>
      <c r="B41" s="22" t="s">
        <v>144</v>
      </c>
      <c r="C41" s="8" t="s">
        <v>145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f>'форма 4'!Z40</f>
        <v>6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f>J41+Q41+X41+AE41</f>
        <v>6</v>
      </c>
    </row>
    <row r="42" spans="1:38" ht="51" x14ac:dyDescent="0.2">
      <c r="A42" s="16" t="s">
        <v>118</v>
      </c>
      <c r="B42" s="22" t="s">
        <v>146</v>
      </c>
      <c r="C42" s="8" t="s">
        <v>147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1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f t="shared" si="1"/>
        <v>1</v>
      </c>
    </row>
    <row r="43" spans="1:38" ht="38.25" x14ac:dyDescent="0.2">
      <c r="A43" s="16" t="s">
        <v>118</v>
      </c>
      <c r="B43" s="22" t="s">
        <v>148</v>
      </c>
      <c r="C43" s="17" t="s">
        <v>149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f t="shared" si="1"/>
        <v>0</v>
      </c>
    </row>
    <row r="44" spans="1:38" ht="38.25" x14ac:dyDescent="0.2">
      <c r="A44" s="16" t="s">
        <v>118</v>
      </c>
      <c r="B44" s="22" t="s">
        <v>150</v>
      </c>
      <c r="C44" s="17" t="s">
        <v>151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f t="shared" si="1"/>
        <v>0</v>
      </c>
    </row>
    <row r="45" spans="1:38" ht="38.25" x14ac:dyDescent="0.2">
      <c r="A45" s="16" t="s">
        <v>118</v>
      </c>
      <c r="B45" s="22" t="s">
        <v>152</v>
      </c>
      <c r="C45" s="17" t="s">
        <v>153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f t="shared" si="1"/>
        <v>0</v>
      </c>
    </row>
    <row r="46" spans="1:38" ht="38.25" x14ac:dyDescent="0.2">
      <c r="A46" s="16" t="s">
        <v>118</v>
      </c>
      <c r="B46" s="26" t="s">
        <v>154</v>
      </c>
      <c r="C46" s="17" t="s">
        <v>155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f t="shared" si="1"/>
        <v>0</v>
      </c>
    </row>
  </sheetData>
  <mergeCells count="22">
    <mergeCell ref="AF18:AG18"/>
    <mergeCell ref="AH18:AL18"/>
    <mergeCell ref="Y17:AE17"/>
    <mergeCell ref="AF17:AL17"/>
    <mergeCell ref="D18:E18"/>
    <mergeCell ref="F18:J18"/>
    <mergeCell ref="K18:L18"/>
    <mergeCell ref="M18:Q18"/>
    <mergeCell ref="R18:S18"/>
    <mergeCell ref="T18:X18"/>
    <mergeCell ref="Y18:Z18"/>
    <mergeCell ref="AA18:AE18"/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4</vt:lpstr>
      <vt:lpstr>форма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dcterms:created xsi:type="dcterms:W3CDTF">2017-04-14T04:47:10Z</dcterms:created>
  <dcterms:modified xsi:type="dcterms:W3CDTF">2017-04-14T04:47:48Z</dcterms:modified>
</cp:coreProperties>
</file>