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форма 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41" i="1" l="1"/>
  <c r="K41" i="1"/>
  <c r="D41" i="1"/>
  <c r="F41" i="1" s="1"/>
  <c r="I41" i="1" s="1"/>
  <c r="M40" i="1"/>
  <c r="K40" i="1"/>
  <c r="D40" i="1"/>
  <c r="F40" i="1" s="1"/>
  <c r="I40" i="1" s="1"/>
  <c r="M39" i="1"/>
  <c r="K39" i="1"/>
  <c r="F39" i="1"/>
  <c r="I39" i="1" s="1"/>
  <c r="D39" i="1"/>
  <c r="M38" i="1"/>
  <c r="K38" i="1"/>
  <c r="F38" i="1"/>
  <c r="I38" i="1" s="1"/>
  <c r="D38" i="1"/>
  <c r="M37" i="1"/>
  <c r="K37" i="1"/>
  <c r="D37" i="1"/>
  <c r="F37" i="1" s="1"/>
  <c r="I37" i="1" s="1"/>
  <c r="M36" i="1"/>
  <c r="K36" i="1"/>
  <c r="D36" i="1"/>
  <c r="F36" i="1" s="1"/>
  <c r="I36" i="1" s="1"/>
  <c r="M35" i="1"/>
  <c r="K35" i="1"/>
  <c r="F35" i="1"/>
  <c r="I35" i="1" s="1"/>
  <c r="D35" i="1"/>
  <c r="M34" i="1"/>
  <c r="K34" i="1"/>
  <c r="I34" i="1"/>
  <c r="F34" i="1"/>
  <c r="D34" i="1"/>
  <c r="M33" i="1"/>
  <c r="K33" i="1"/>
  <c r="D33" i="1"/>
  <c r="F33" i="1" s="1"/>
  <c r="I33" i="1" s="1"/>
  <c r="M32" i="1"/>
  <c r="K32" i="1"/>
  <c r="D32" i="1"/>
  <c r="F32" i="1" s="1"/>
  <c r="I32" i="1" s="1"/>
  <c r="M31" i="1"/>
  <c r="K31" i="1"/>
  <c r="F31" i="1"/>
  <c r="I31" i="1" s="1"/>
  <c r="D31" i="1"/>
  <c r="M30" i="1"/>
  <c r="K30" i="1"/>
  <c r="I30" i="1"/>
  <c r="F30" i="1"/>
  <c r="D30" i="1"/>
  <c r="M29" i="1"/>
  <c r="K29" i="1"/>
  <c r="D29" i="1"/>
  <c r="F29" i="1" s="1"/>
  <c r="I29" i="1" s="1"/>
  <c r="M28" i="1"/>
  <c r="K28" i="1"/>
  <c r="D28" i="1"/>
  <c r="F28" i="1" s="1"/>
  <c r="I28" i="1" s="1"/>
  <c r="M27" i="1"/>
  <c r="K27" i="1"/>
  <c r="F27" i="1"/>
  <c r="I27" i="1" s="1"/>
  <c r="D27" i="1"/>
  <c r="M26" i="1"/>
  <c r="K26" i="1"/>
  <c r="I26" i="1"/>
  <c r="F26" i="1"/>
  <c r="D26" i="1"/>
  <c r="M25" i="1"/>
  <c r="K25" i="1"/>
  <c r="D25" i="1"/>
  <c r="F25" i="1" s="1"/>
  <c r="M24" i="1"/>
  <c r="K24" i="1"/>
  <c r="D24" i="1"/>
  <c r="M23" i="1"/>
  <c r="K23" i="1"/>
  <c r="D23" i="1"/>
  <c r="M22" i="1"/>
  <c r="K22" i="1"/>
  <c r="D22" i="1"/>
  <c r="M16" i="1"/>
  <c r="K16" i="1"/>
  <c r="D16" i="1"/>
  <c r="F24" i="1" l="1"/>
  <c r="F23" i="1" s="1"/>
  <c r="F22" i="1" s="1"/>
  <c r="F16" i="1" s="1"/>
  <c r="I25" i="1"/>
  <c r="I24" i="1" s="1"/>
  <c r="I23" i="1" s="1"/>
  <c r="I22" i="1" s="1"/>
  <c r="I16" i="1" s="1"/>
</calcChain>
</file>

<file path=xl/sharedStrings.xml><?xml version="1.0" encoding="utf-8"?>
<sst xmlns="http://schemas.openxmlformats.org/spreadsheetml/2006/main" count="281" uniqueCount="98">
  <si>
    <t>Приложение N 14</t>
  </si>
  <si>
    <t>к приказу Минэнерго России</t>
  </si>
  <si>
    <t>от 05.05.2016 N 380</t>
  </si>
  <si>
    <t xml:space="preserve">           Форма 14. Краткое описание инвестиционной программы.</t>
  </si>
  <si>
    <t xml:space="preserve">       Обоснование необходимости реализации инвестиционных проектов</t>
  </si>
  <si>
    <t xml:space="preserve">         Инвестиционная программа ПАО "Челябэнергосбыт"</t>
  </si>
  <si>
    <t xml:space="preserve">                    Год раскрытия информации: 2017 год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</si>
  <si>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</si>
  <si>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</si>
  <si>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</si>
  <si>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 рублей (с НДС)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</si>
  <si>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</si>
  <si>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</si>
  <si>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</si>
  <si>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</si>
  <si>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</si>
  <si>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</si>
  <si>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</si>
  <si>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</si>
  <si>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</si>
  <si>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</si>
  <si>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</si>
  <si>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</si>
  <si>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</si>
  <si>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</si>
  <si>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</si>
  <si>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</si>
  <si>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</si>
  <si>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</si>
  <si>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</si>
  <si>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</si>
  <si>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</si>
  <si>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</si>
  <si>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</si>
  <si>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</si>
  <si>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</si>
  <si>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</si>
  <si>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</si>
  <si>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</si>
  <si>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</si>
  <si>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</si>
  <si>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</si>
  <si>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</si>
  <si>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</si>
  <si>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область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</si>
  <si>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</si>
  <si>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</si>
  <si>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</si>
  <si>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</si>
  <si>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протокол запроса цен</t>
  </si>
  <si>
    <t>Обеспечение информационной безопасности баз данных потребителей (юридических и физических лиц).</t>
  </si>
  <si>
    <t>Увеличение ёмкости системы хранения данных</t>
  </si>
  <si>
    <t>I_II.5.2.database.storage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</si>
  <si>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</si>
  <si>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>Модернизация системы резервного копирования данных</t>
  </si>
  <si>
    <t>J_II.5.3.database.backup</t>
  </si>
  <si>
    <t>1. Создание системы резервного копирования с хранением информации на жёстких дисках с функцией дедуплицирования (уничтожения дубликатов). Необходимо приобретение оборудования EMC DataDomain 4200, программное обеспечение  Veritas Net Backup.
2. Создание удалённого носителя резервных копий. Необходимо приобретение FC-коммутатора в количестве 2 ед. Минимальные требования к данному оборудованию  следующие: 16 портов FC, резервируемый блок питания.</t>
  </si>
  <si>
    <t>Обновление платформы сайта ЧЭС</t>
  </si>
  <si>
    <t>H_I.2.1.service.website</t>
  </si>
  <si>
    <t>Модернизация официального сайта ПАО "Челябэнергосбыт" с целью обеспечения доступа к информации на сайте для всех групп оптребителей независиом от используемых программных средств</t>
  </si>
  <si>
    <t>Создание контакт - центра</t>
  </si>
  <si>
    <t>I_I.2.2.service.contact-centre</t>
  </si>
  <si>
    <t>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</si>
  <si>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</si>
  <si>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</si>
  <si>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сревера электронной почты для оеспечения беспереюойного функционирования Общества</t>
  </si>
  <si>
    <t>Обновление парка вычислительной техники взамен вышедшей из строя</t>
  </si>
  <si>
    <t>H_I.1.2.troubleproof.workstations</t>
  </si>
  <si>
    <t xml:space="preserve">Поэтапная замена оборудования введённого в эксплуатацию более 6 лет назад. 
Введения в эксплуатацию будет проходить в течение 2017-219 годов равными долями по 252 еденицы в год (162 еденицы - персоональные компьютеры ThinkCentre M700 + монитор BenQ , 90 едениц - многофункциональное печатное устройство  Xerox WorkCentre 3615DN)
</t>
  </si>
  <si>
    <t>Повышение отказоустойчивости участков</t>
  </si>
  <si>
    <t>H_II.5.6.troubleproof.regional-centres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</si>
  <si>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</si>
  <si>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</si>
  <si>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</si>
  <si>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</si>
  <si>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</si>
  <si>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Восстановление утраченного парка оборудования</t>
  </si>
  <si>
    <t>Соблюдение требований работы на оптовом рынке электроэнергии и мощности</t>
  </si>
  <si>
    <t>H_II.6.1.ORE.AIISKUE</t>
  </si>
  <si>
    <t>Повышение отказаустойчивости АИИС КУЭ оптового рынка, соблюдение требований оптового рынка электроэнергии и мощности</t>
  </si>
  <si>
    <t>Монтаж пандусов согласно проекту доступности инфраструктра для инвалидов и маломобильных групп населения</t>
  </si>
  <si>
    <t>H_I.2.3.service.availability</t>
  </si>
  <si>
    <t>проектно-сметный расчёт</t>
  </si>
  <si>
    <t>Содание условий для беспрепятственного доступа в центры, обслуживающие потребителей, для инвалидов и маломобильных групп населения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</si>
  <si>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</si>
  <si>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</si>
  <si>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</si>
  <si>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Система электронного документооборота с сертификатом ФСТЭК</t>
  </si>
  <si>
    <t>H_II.6.2.electronic_documents</t>
  </si>
  <si>
    <t>Повышение эффективности взаимодействия с потребителями, Соблюдение требований законодательства</t>
  </si>
  <si>
    <t>Реконструкция входных групп для инвалидов и малоподвижных групп населения</t>
  </si>
  <si>
    <t>H_I.2.5.service.availability2</t>
  </si>
  <si>
    <t>Проект обеспечения функционирования системы биллинга (Oracle Exadata)</t>
  </si>
  <si>
    <t>H_II.5.4.billing.exadata</t>
  </si>
  <si>
    <t>Обеспечение достаточной производительности оборудования, на котором функционируют программные комплексы, производящие биллинг для физических и  юридических лиц, для обеспечения выполнения обязанностей гарантирующего поставщика. Предотвращение остановки программных комплексов, в которых осуществляется биллинг для физических и юридических лиц</t>
  </si>
  <si>
    <t>Установка кондиционеров во фронт-офисах (залах приёма клиентов)</t>
  </si>
  <si>
    <t>H_I.2.6.service.conditions</t>
  </si>
  <si>
    <t>Установка сплит систем в приёмных залах РИГов в связи с неудовлетворительными температурами в помещениях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</si>
</sst>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1%20&#1087;&#1086;&#1076;&#1072;&#1095;&#1072;/&#1055;&#1088;&#1077;&#1076;&#1083;&#1086;&#1078;&#1077;&#1085;&#1080;&#1077;%20&#1087;&#1086;%20&#1082;&#1086;&#1088;&#1088;&#1077;&#1082;&#1090;&#1080;&#1088;&#1086;&#1074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_2017"/>
      <sheetName val="форма 1_2018"/>
      <sheetName val="форма 1_2019"/>
      <sheetName val="форма 2"/>
      <sheetName val="форма 3"/>
      <sheetName val="форма 4"/>
      <sheetName val="форма 5"/>
      <sheetName val="форма 10"/>
      <sheetName val="форма 14"/>
      <sheetName val="Корректировка финнасирования"/>
      <sheetName val="Корректировка освоения"/>
      <sheetName val="План ввод ОС"/>
    </sheetNames>
    <sheetDataSet>
      <sheetData sheetId="0"/>
      <sheetData sheetId="1"/>
      <sheetData sheetId="2"/>
      <sheetData sheetId="3">
        <row r="29">
          <cell r="BR29">
            <v>57.912159887999998</v>
          </cell>
        </row>
        <row r="30">
          <cell r="BR30">
            <v>74.420066999999989</v>
          </cell>
        </row>
        <row r="31">
          <cell r="BR31">
            <v>76.869922999999986</v>
          </cell>
        </row>
        <row r="32">
          <cell r="BR32">
            <v>3.3800061599999998</v>
          </cell>
        </row>
        <row r="33">
          <cell r="BR33">
            <v>22.38778954</v>
          </cell>
        </row>
        <row r="34">
          <cell r="BR34">
            <v>52.829999952000001</v>
          </cell>
        </row>
        <row r="35">
          <cell r="BR35">
            <v>39.210000260399994</v>
          </cell>
        </row>
        <row r="36">
          <cell r="BR36">
            <v>7.3999999519999999</v>
          </cell>
        </row>
        <row r="37">
          <cell r="BR37">
            <v>22.509999780000001</v>
          </cell>
        </row>
        <row r="38">
          <cell r="BR38">
            <v>24.955059990000006</v>
          </cell>
        </row>
        <row r="39">
          <cell r="BR39">
            <v>13.89999998</v>
          </cell>
        </row>
        <row r="40">
          <cell r="BR40">
            <v>1.8455186789186813</v>
          </cell>
        </row>
        <row r="41">
          <cell r="BR41">
            <v>10.829999879999999</v>
          </cell>
        </row>
        <row r="42">
          <cell r="BR42">
            <v>11.300224999999999</v>
          </cell>
        </row>
        <row r="43">
          <cell r="BR43">
            <v>1.0980490000000001</v>
          </cell>
        </row>
        <row r="44">
          <cell r="BR44">
            <v>184.27918167000001</v>
          </cell>
        </row>
        <row r="45">
          <cell r="BR45">
            <v>2.7333095200000002</v>
          </cell>
        </row>
      </sheetData>
      <sheetData sheetId="4">
        <row r="28">
          <cell r="AJ28">
            <v>49.078101600000004</v>
          </cell>
        </row>
        <row r="29">
          <cell r="AJ29">
            <v>63.067853389830503</v>
          </cell>
        </row>
        <row r="30">
          <cell r="AJ30">
            <v>65.144002542372874</v>
          </cell>
        </row>
        <row r="31">
          <cell r="AJ31">
            <v>2.8644119999999997</v>
          </cell>
        </row>
        <row r="32">
          <cell r="AJ32">
            <v>18.972702999999999</v>
          </cell>
        </row>
        <row r="33">
          <cell r="AJ33">
            <v>44.771186400000005</v>
          </cell>
        </row>
        <row r="34">
          <cell r="AJ34">
            <v>33.228813779999996</v>
          </cell>
        </row>
        <row r="35">
          <cell r="AJ35">
            <v>6.2711863999999995</v>
          </cell>
        </row>
        <row r="36">
          <cell r="AJ36">
            <v>19.076271000000002</v>
          </cell>
        </row>
        <row r="37">
          <cell r="AJ37">
            <v>21.148355923728818</v>
          </cell>
        </row>
        <row r="38">
          <cell r="AJ38">
            <v>11.779661000000001</v>
          </cell>
        </row>
        <row r="39">
          <cell r="AJ39">
            <v>1.5639988804395606</v>
          </cell>
        </row>
        <row r="40">
          <cell r="AJ40">
            <v>9.1779659999999996</v>
          </cell>
        </row>
        <row r="41">
          <cell r="AJ41">
            <v>9.5764618644067792</v>
          </cell>
        </row>
        <row r="42">
          <cell r="AJ42">
            <v>0.9305500000000001</v>
          </cell>
        </row>
        <row r="43">
          <cell r="AJ43">
            <v>156.16879802542374</v>
          </cell>
        </row>
        <row r="44">
          <cell r="AJ44">
            <v>2.3163640000000001</v>
          </cell>
        </row>
      </sheetData>
      <sheetData sheetId="5">
        <row r="29">
          <cell r="E29">
            <v>49.078101600000004</v>
          </cell>
        </row>
        <row r="30">
          <cell r="E30">
            <v>63.067853389830503</v>
          </cell>
        </row>
        <row r="31">
          <cell r="E31">
            <v>65.144002542372874</v>
          </cell>
        </row>
        <row r="32">
          <cell r="E32">
            <v>2.8644119999999997</v>
          </cell>
        </row>
        <row r="33">
          <cell r="E33">
            <v>18.972703000000003</v>
          </cell>
        </row>
        <row r="34">
          <cell r="E34">
            <v>44.771186400000005</v>
          </cell>
        </row>
        <row r="35">
          <cell r="E35">
            <v>33.228813779999996</v>
          </cell>
        </row>
        <row r="36">
          <cell r="E36">
            <v>6.2711864000000004</v>
          </cell>
        </row>
        <row r="37">
          <cell r="E37">
            <v>19.076271000000002</v>
          </cell>
        </row>
        <row r="38">
          <cell r="E38">
            <v>21.148355923728818</v>
          </cell>
        </row>
        <row r="39">
          <cell r="E39">
            <v>11.779661000000001</v>
          </cell>
        </row>
        <row r="40">
          <cell r="E40">
            <v>1.5639988804395604</v>
          </cell>
        </row>
        <row r="41">
          <cell r="E41">
            <v>9.1779660000000014</v>
          </cell>
        </row>
        <row r="42">
          <cell r="E42">
            <v>9.5764618644067792</v>
          </cell>
        </row>
        <row r="43">
          <cell r="E43">
            <v>0.9305500000000001</v>
          </cell>
        </row>
        <row r="44">
          <cell r="E44">
            <v>156.16879802542374</v>
          </cell>
        </row>
        <row r="45">
          <cell r="E45">
            <v>2.3163640000000001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tabSelected="1" zoomScale="55" zoomScaleNormal="55" workbookViewId="0">
      <selection activeCell="B9" sqref="B9"/>
    </sheetView>
  </sheetViews>
  <sheetFormatPr defaultRowHeight="12.75" outlineLevelRow="1" x14ac:dyDescent="0.2"/>
  <cols>
    <col min="1" max="1" width="9.140625" style="2"/>
    <col min="2" max="2" width="36.42578125" style="2" customWidth="1"/>
    <col min="3" max="3" width="25.7109375" style="2" customWidth="1"/>
    <col min="4" max="4" width="18.85546875" style="2" customWidth="1"/>
    <col min="5" max="5" width="23.140625" style="2" customWidth="1"/>
    <col min="6" max="6" width="12.28515625" style="2" customWidth="1"/>
    <col min="7" max="7" width="13.28515625" style="2" customWidth="1"/>
    <col min="8" max="8" width="13.5703125" style="2" customWidth="1"/>
    <col min="9" max="9" width="15" style="2" customWidth="1"/>
    <col min="10" max="10" width="16.5703125" style="2" customWidth="1"/>
    <col min="11" max="11" width="22.42578125" style="2" customWidth="1"/>
    <col min="12" max="12" width="13" style="2" customWidth="1"/>
    <col min="13" max="13" width="15.42578125" style="2" customWidth="1"/>
    <col min="14" max="14" width="29.140625" style="2" customWidth="1"/>
    <col min="15" max="15" width="22.5703125" style="2" customWidth="1"/>
    <col min="16" max="17" width="12.7109375" style="2" customWidth="1"/>
    <col min="18" max="16384" width="9.140625" style="2"/>
  </cols>
  <sheetData>
    <row r="1" spans="1:17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">
      <c r="A4" s="3"/>
    </row>
    <row r="5" spans="1:17" x14ac:dyDescent="0.2">
      <c r="A5" s="4" t="s">
        <v>3</v>
      </c>
    </row>
    <row r="6" spans="1:17" x14ac:dyDescent="0.2">
      <c r="A6" s="4" t="s">
        <v>4</v>
      </c>
    </row>
    <row r="7" spans="1:17" x14ac:dyDescent="0.2">
      <c r="A7" s="3"/>
    </row>
    <row r="8" spans="1:17" x14ac:dyDescent="0.2">
      <c r="A8" s="3" t="s">
        <v>5</v>
      </c>
    </row>
    <row r="9" spans="1:17" x14ac:dyDescent="0.2">
      <c r="A9" s="3"/>
    </row>
    <row r="10" spans="1:17" x14ac:dyDescent="0.2">
      <c r="A10" s="3" t="s">
        <v>6</v>
      </c>
    </row>
    <row r="11" spans="1:17" x14ac:dyDescent="0.2">
      <c r="A11" s="5"/>
    </row>
    <row r="12" spans="1:17" ht="2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/>
      <c r="H12" s="6"/>
      <c r="I12" s="6"/>
      <c r="J12" s="6"/>
      <c r="K12" s="6" t="s">
        <v>13</v>
      </c>
      <c r="L12" s="6" t="s">
        <v>14</v>
      </c>
      <c r="M12" s="6"/>
      <c r="N12" s="6" t="s">
        <v>15</v>
      </c>
      <c r="O12" s="6" t="s">
        <v>16</v>
      </c>
      <c r="P12" s="6" t="s">
        <v>17</v>
      </c>
      <c r="Q12" s="6"/>
    </row>
    <row r="13" spans="1:17" ht="30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18</v>
      </c>
      <c r="Q13" s="6"/>
    </row>
    <row r="14" spans="1:17" ht="102" x14ac:dyDescent="0.2">
      <c r="A14" s="6"/>
      <c r="B14" s="6"/>
      <c r="C14" s="6"/>
      <c r="D14" s="6"/>
      <c r="E14" s="6"/>
      <c r="F14" s="7" t="s">
        <v>19</v>
      </c>
      <c r="G14" s="7" t="s">
        <v>20</v>
      </c>
      <c r="H14" s="7" t="s">
        <v>21</v>
      </c>
      <c r="I14" s="7" t="s">
        <v>22</v>
      </c>
      <c r="J14" s="7" t="s">
        <v>23</v>
      </c>
      <c r="K14" s="6"/>
      <c r="L14" s="7" t="s">
        <v>24</v>
      </c>
      <c r="M14" s="7" t="s">
        <v>25</v>
      </c>
      <c r="N14" s="6"/>
      <c r="O14" s="6"/>
      <c r="P14" s="7" t="s">
        <v>26</v>
      </c>
      <c r="Q14" s="7" t="s">
        <v>27</v>
      </c>
    </row>
    <row r="15" spans="1:17" x14ac:dyDescent="0.2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8" t="s">
        <v>28</v>
      </c>
      <c r="Q15" s="8" t="s">
        <v>29</v>
      </c>
    </row>
    <row r="16" spans="1:17" ht="25.5" x14ac:dyDescent="0.2">
      <c r="A16" s="9">
        <v>0</v>
      </c>
      <c r="B16" s="10" t="s">
        <v>30</v>
      </c>
      <c r="C16" s="10" t="s">
        <v>31</v>
      </c>
      <c r="D16" s="11">
        <f>D22</f>
        <v>607.86128925131868</v>
      </c>
      <c r="E16" s="10"/>
      <c r="F16" s="11">
        <f>F22</f>
        <v>607.86128925131868</v>
      </c>
      <c r="G16" s="10"/>
      <c r="H16" s="10"/>
      <c r="I16" s="11">
        <f>I22</f>
        <v>607.86128925131868</v>
      </c>
      <c r="J16" s="10"/>
      <c r="K16" s="11">
        <f>K22</f>
        <v>515.13668580620231</v>
      </c>
      <c r="L16" s="7" t="s">
        <v>31</v>
      </c>
      <c r="M16" s="11">
        <f>M22</f>
        <v>515.13668580620231</v>
      </c>
      <c r="N16" s="7" t="s">
        <v>31</v>
      </c>
      <c r="O16" s="7" t="s">
        <v>31</v>
      </c>
      <c r="P16" s="7" t="s">
        <v>31</v>
      </c>
      <c r="Q16" s="7" t="s">
        <v>31</v>
      </c>
    </row>
    <row r="17" spans="1:61" hidden="1" outlineLevel="1" x14ac:dyDescent="0.2">
      <c r="A17" s="9" t="s">
        <v>32</v>
      </c>
      <c r="B17" s="10" t="s">
        <v>33</v>
      </c>
      <c r="C17" s="10" t="s">
        <v>31</v>
      </c>
      <c r="D17" s="10" t="s">
        <v>31</v>
      </c>
      <c r="E17" s="10" t="s">
        <v>31</v>
      </c>
      <c r="F17" s="10" t="s">
        <v>31</v>
      </c>
      <c r="G17" s="10" t="s">
        <v>31</v>
      </c>
      <c r="H17" s="10" t="s">
        <v>31</v>
      </c>
      <c r="I17" s="10" t="s">
        <v>31</v>
      </c>
      <c r="J17" s="10" t="s">
        <v>31</v>
      </c>
      <c r="K17" s="10" t="s">
        <v>31</v>
      </c>
      <c r="L17" s="7" t="s">
        <v>31</v>
      </c>
      <c r="M17" s="10" t="s">
        <v>31</v>
      </c>
      <c r="N17" s="7" t="s">
        <v>31</v>
      </c>
      <c r="O17" s="7" t="s">
        <v>31</v>
      </c>
      <c r="P17" s="7" t="s">
        <v>31</v>
      </c>
      <c r="Q17" s="7" t="s">
        <v>31</v>
      </c>
    </row>
    <row r="18" spans="1:61" ht="25.5" hidden="1" outlineLevel="1" x14ac:dyDescent="0.2">
      <c r="A18" s="9" t="s">
        <v>34</v>
      </c>
      <c r="B18" s="10" t="s">
        <v>35</v>
      </c>
      <c r="C18" s="10" t="s">
        <v>31</v>
      </c>
      <c r="D18" s="10" t="s">
        <v>31</v>
      </c>
      <c r="E18" s="10" t="s">
        <v>31</v>
      </c>
      <c r="F18" s="10" t="s">
        <v>31</v>
      </c>
      <c r="G18" s="10" t="s">
        <v>31</v>
      </c>
      <c r="H18" s="10" t="s">
        <v>31</v>
      </c>
      <c r="I18" s="10" t="s">
        <v>31</v>
      </c>
      <c r="J18" s="10" t="s">
        <v>31</v>
      </c>
      <c r="K18" s="10" t="s">
        <v>31</v>
      </c>
      <c r="L18" s="7" t="s">
        <v>31</v>
      </c>
      <c r="M18" s="10" t="s">
        <v>31</v>
      </c>
      <c r="N18" s="7" t="s">
        <v>31</v>
      </c>
      <c r="O18" s="7" t="s">
        <v>31</v>
      </c>
      <c r="P18" s="7" t="s">
        <v>31</v>
      </c>
      <c r="Q18" s="7" t="s">
        <v>31</v>
      </c>
    </row>
    <row r="19" spans="1:61" ht="51" hidden="1" outlineLevel="1" x14ac:dyDescent="0.2">
      <c r="A19" s="9" t="s">
        <v>36</v>
      </c>
      <c r="B19" s="10" t="s">
        <v>37</v>
      </c>
      <c r="C19" s="10" t="s">
        <v>31</v>
      </c>
      <c r="D19" s="10" t="s">
        <v>31</v>
      </c>
      <c r="E19" s="10" t="s">
        <v>31</v>
      </c>
      <c r="F19" s="10" t="s">
        <v>31</v>
      </c>
      <c r="G19" s="10" t="s">
        <v>31</v>
      </c>
      <c r="H19" s="10" t="s">
        <v>31</v>
      </c>
      <c r="I19" s="10" t="s">
        <v>31</v>
      </c>
      <c r="J19" s="10" t="s">
        <v>31</v>
      </c>
      <c r="K19" s="10" t="s">
        <v>31</v>
      </c>
      <c r="L19" s="7" t="s">
        <v>31</v>
      </c>
      <c r="M19" s="10" t="s">
        <v>31</v>
      </c>
      <c r="N19" s="7" t="s">
        <v>31</v>
      </c>
      <c r="O19" s="7" t="s">
        <v>31</v>
      </c>
      <c r="P19" s="7" t="s">
        <v>31</v>
      </c>
      <c r="Q19" s="7" t="s">
        <v>31</v>
      </c>
    </row>
    <row r="20" spans="1:61" ht="25.5" hidden="1" outlineLevel="1" x14ac:dyDescent="0.2">
      <c r="A20" s="9" t="s">
        <v>38</v>
      </c>
      <c r="B20" s="10" t="s">
        <v>39</v>
      </c>
      <c r="C20" s="10" t="s">
        <v>31</v>
      </c>
      <c r="D20" s="10" t="s">
        <v>31</v>
      </c>
      <c r="E20" s="10" t="s">
        <v>31</v>
      </c>
      <c r="F20" s="10" t="s">
        <v>31</v>
      </c>
      <c r="G20" s="10" t="s">
        <v>31</v>
      </c>
      <c r="H20" s="10" t="s">
        <v>31</v>
      </c>
      <c r="I20" s="10" t="s">
        <v>31</v>
      </c>
      <c r="J20" s="10" t="s">
        <v>31</v>
      </c>
      <c r="K20" s="10" t="s">
        <v>31</v>
      </c>
      <c r="L20" s="7" t="s">
        <v>31</v>
      </c>
      <c r="M20" s="10" t="s">
        <v>31</v>
      </c>
      <c r="N20" s="7" t="s">
        <v>31</v>
      </c>
      <c r="O20" s="7" t="s">
        <v>31</v>
      </c>
      <c r="P20" s="7" t="s">
        <v>31</v>
      </c>
      <c r="Q20" s="7" t="s">
        <v>31</v>
      </c>
    </row>
    <row r="21" spans="1:61" ht="38.25" hidden="1" outlineLevel="1" x14ac:dyDescent="0.2">
      <c r="A21" s="9" t="s">
        <v>40</v>
      </c>
      <c r="B21" s="10" t="s">
        <v>41</v>
      </c>
      <c r="C21" s="10" t="s">
        <v>31</v>
      </c>
      <c r="D21" s="10" t="s">
        <v>31</v>
      </c>
      <c r="E21" s="10" t="s">
        <v>31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K21" s="10" t="s">
        <v>31</v>
      </c>
      <c r="L21" s="7" t="s">
        <v>31</v>
      </c>
      <c r="M21" s="10" t="s">
        <v>31</v>
      </c>
      <c r="N21" s="7" t="s">
        <v>31</v>
      </c>
      <c r="O21" s="7" t="s">
        <v>31</v>
      </c>
      <c r="P21" s="7" t="s">
        <v>31</v>
      </c>
      <c r="Q21" s="7" t="s">
        <v>31</v>
      </c>
    </row>
    <row r="22" spans="1:61" collapsed="1" x14ac:dyDescent="0.2">
      <c r="A22" s="9" t="s">
        <v>42</v>
      </c>
      <c r="B22" s="10" t="s">
        <v>43</v>
      </c>
      <c r="C22" s="10" t="s">
        <v>31</v>
      </c>
      <c r="D22" s="12">
        <f>D23</f>
        <v>607.86128925131868</v>
      </c>
      <c r="E22" s="13"/>
      <c r="F22" s="12">
        <f>F23</f>
        <v>607.86128925131868</v>
      </c>
      <c r="G22" s="13"/>
      <c r="H22" s="13"/>
      <c r="I22" s="12">
        <f>I23</f>
        <v>607.86128925131868</v>
      </c>
      <c r="J22" s="13"/>
      <c r="K22" s="12">
        <f>K23</f>
        <v>515.13668580620231</v>
      </c>
      <c r="L22" s="7" t="s">
        <v>31</v>
      </c>
      <c r="M22" s="12">
        <f>M23</f>
        <v>515.13668580620231</v>
      </c>
      <c r="N22" s="7" t="s">
        <v>31</v>
      </c>
      <c r="O22" s="7" t="s">
        <v>31</v>
      </c>
      <c r="P22" s="7" t="s">
        <v>31</v>
      </c>
      <c r="Q22" s="7" t="s">
        <v>31</v>
      </c>
    </row>
    <row r="23" spans="1:61" x14ac:dyDescent="0.2">
      <c r="A23" s="9">
        <v>1</v>
      </c>
      <c r="B23" s="10" t="s">
        <v>44</v>
      </c>
      <c r="C23" s="10" t="s">
        <v>31</v>
      </c>
      <c r="D23" s="12">
        <f>D24</f>
        <v>607.86128925131868</v>
      </c>
      <c r="E23" s="13"/>
      <c r="F23" s="12">
        <f>F24</f>
        <v>607.86128925131868</v>
      </c>
      <c r="G23" s="13"/>
      <c r="H23" s="13"/>
      <c r="I23" s="12">
        <f>I24</f>
        <v>607.86128925131868</v>
      </c>
      <c r="J23" s="13"/>
      <c r="K23" s="12">
        <f>K24</f>
        <v>515.13668580620231</v>
      </c>
      <c r="L23" s="7" t="s">
        <v>31</v>
      </c>
      <c r="M23" s="12">
        <f>M24</f>
        <v>515.13668580620231</v>
      </c>
      <c r="N23" s="7" t="s">
        <v>31</v>
      </c>
      <c r="O23" s="7" t="s">
        <v>31</v>
      </c>
      <c r="P23" s="7" t="s">
        <v>31</v>
      </c>
      <c r="Q23" s="7" t="s">
        <v>31</v>
      </c>
    </row>
    <row r="24" spans="1:61" ht="25.5" x14ac:dyDescent="0.2">
      <c r="A24" s="9" t="s">
        <v>45</v>
      </c>
      <c r="B24" s="10" t="s">
        <v>46</v>
      </c>
      <c r="C24" s="10" t="s">
        <v>31</v>
      </c>
      <c r="D24" s="12">
        <f>SUM(D25:D41)</f>
        <v>607.86128925131868</v>
      </c>
      <c r="E24" s="13"/>
      <c r="F24" s="12">
        <f>SUM(F25:F41)</f>
        <v>607.86128925131868</v>
      </c>
      <c r="G24" s="13"/>
      <c r="H24" s="13"/>
      <c r="I24" s="12">
        <f>SUM(I25:I41)</f>
        <v>607.86128925131868</v>
      </c>
      <c r="J24" s="13"/>
      <c r="K24" s="12">
        <f>SUM(K25:K41)</f>
        <v>515.13668580620231</v>
      </c>
      <c r="L24" s="7" t="s">
        <v>31</v>
      </c>
      <c r="M24" s="12">
        <f>SUM(M25:M41)</f>
        <v>515.13668580620231</v>
      </c>
      <c r="N24" s="7" t="s">
        <v>31</v>
      </c>
      <c r="O24" s="7" t="s">
        <v>31</v>
      </c>
      <c r="P24" s="7" t="s">
        <v>31</v>
      </c>
      <c r="Q24" s="7" t="s">
        <v>31</v>
      </c>
    </row>
    <row r="25" spans="1:61" ht="84" customHeight="1" x14ac:dyDescent="0.2">
      <c r="A25" s="9" t="s">
        <v>45</v>
      </c>
      <c r="B25" s="10" t="s">
        <v>47</v>
      </c>
      <c r="C25" s="10" t="s">
        <v>48</v>
      </c>
      <c r="D25" s="12">
        <f>'[1]форма 2'!BR29</f>
        <v>57.912159887999998</v>
      </c>
      <c r="E25" s="13" t="s">
        <v>49</v>
      </c>
      <c r="F25" s="12">
        <f>D25</f>
        <v>57.912159887999998</v>
      </c>
      <c r="G25" s="13"/>
      <c r="H25" s="13"/>
      <c r="I25" s="12">
        <f>F25</f>
        <v>57.912159887999998</v>
      </c>
      <c r="J25" s="13"/>
      <c r="K25" s="12">
        <f>'[1]форма 3'!AJ28</f>
        <v>49.078101600000004</v>
      </c>
      <c r="L25" s="13">
        <v>2017</v>
      </c>
      <c r="M25" s="12">
        <f>'[1]форма 4'!E29</f>
        <v>49.078101600000004</v>
      </c>
      <c r="N25" s="10" t="s">
        <v>50</v>
      </c>
      <c r="O25" s="7" t="s">
        <v>31</v>
      </c>
      <c r="P25" s="7" t="s">
        <v>31</v>
      </c>
      <c r="Q25" s="7" t="s">
        <v>31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ht="76.5" x14ac:dyDescent="0.2">
      <c r="A26" s="9" t="s">
        <v>45</v>
      </c>
      <c r="B26" s="10" t="s">
        <v>51</v>
      </c>
      <c r="C26" s="10" t="s">
        <v>52</v>
      </c>
      <c r="D26" s="12">
        <f>'[1]форма 2'!BR30</f>
        <v>74.420066999999989</v>
      </c>
      <c r="E26" s="13" t="s">
        <v>49</v>
      </c>
      <c r="F26" s="12">
        <f t="shared" ref="F26:F41" si="0">D26</f>
        <v>74.420066999999989</v>
      </c>
      <c r="G26" s="13"/>
      <c r="H26" s="13"/>
      <c r="I26" s="12">
        <f t="shared" ref="I26:I41" si="1">F26</f>
        <v>74.420066999999989</v>
      </c>
      <c r="J26" s="13"/>
      <c r="K26" s="12">
        <f>'[1]форма 3'!AJ29</f>
        <v>63.067853389830503</v>
      </c>
      <c r="L26" s="13">
        <v>2017</v>
      </c>
      <c r="M26" s="12">
        <f>'[1]форма 4'!E30</f>
        <v>63.067853389830503</v>
      </c>
      <c r="N26" s="10" t="s">
        <v>53</v>
      </c>
      <c r="O26" s="7" t="s">
        <v>31</v>
      </c>
      <c r="P26" s="7" t="s">
        <v>31</v>
      </c>
      <c r="Q26" s="7" t="s">
        <v>31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ht="216.75" x14ac:dyDescent="0.2">
      <c r="A27" s="9" t="s">
        <v>45</v>
      </c>
      <c r="B27" s="10" t="s">
        <v>54</v>
      </c>
      <c r="C27" s="10" t="s">
        <v>55</v>
      </c>
      <c r="D27" s="12">
        <f>'[1]форма 2'!BR31</f>
        <v>76.869922999999986</v>
      </c>
      <c r="E27" s="13" t="s">
        <v>49</v>
      </c>
      <c r="F27" s="12">
        <f t="shared" si="0"/>
        <v>76.869922999999986</v>
      </c>
      <c r="G27" s="13"/>
      <c r="H27" s="13"/>
      <c r="I27" s="12">
        <f t="shared" si="1"/>
        <v>76.869922999999986</v>
      </c>
      <c r="J27" s="13"/>
      <c r="K27" s="12">
        <f>'[1]форма 3'!AJ30</f>
        <v>65.144002542372874</v>
      </c>
      <c r="L27" s="13">
        <v>2018</v>
      </c>
      <c r="M27" s="12">
        <f>'[1]форма 4'!E31</f>
        <v>65.144002542372874</v>
      </c>
      <c r="N27" s="10" t="s">
        <v>56</v>
      </c>
      <c r="O27" s="7" t="s">
        <v>31</v>
      </c>
      <c r="P27" s="7" t="s">
        <v>31</v>
      </c>
      <c r="Q27" s="7" t="s">
        <v>31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ht="89.25" x14ac:dyDescent="0.2">
      <c r="A28" s="9" t="s">
        <v>45</v>
      </c>
      <c r="B28" s="10" t="s">
        <v>57</v>
      </c>
      <c r="C28" s="10" t="s">
        <v>58</v>
      </c>
      <c r="D28" s="12">
        <f>'[1]форма 2'!BR32</f>
        <v>3.3800061599999998</v>
      </c>
      <c r="E28" s="13" t="s">
        <v>49</v>
      </c>
      <c r="F28" s="12">
        <f t="shared" si="0"/>
        <v>3.3800061599999998</v>
      </c>
      <c r="G28" s="13"/>
      <c r="H28" s="13"/>
      <c r="I28" s="12">
        <f t="shared" si="1"/>
        <v>3.3800061599999998</v>
      </c>
      <c r="J28" s="13"/>
      <c r="K28" s="12">
        <f>'[1]форма 3'!AJ31</f>
        <v>2.8644119999999997</v>
      </c>
      <c r="L28" s="13">
        <v>2017</v>
      </c>
      <c r="M28" s="12">
        <f>'[1]форма 4'!E32</f>
        <v>2.8644119999999997</v>
      </c>
      <c r="N28" s="10" t="s">
        <v>59</v>
      </c>
      <c r="O28" s="7" t="s">
        <v>31</v>
      </c>
      <c r="P28" s="7" t="s">
        <v>31</v>
      </c>
      <c r="Q28" s="7" t="s">
        <v>31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ht="89.25" x14ac:dyDescent="0.2">
      <c r="A29" s="9" t="s">
        <v>45</v>
      </c>
      <c r="B29" s="10" t="s">
        <v>60</v>
      </c>
      <c r="C29" s="10" t="s">
        <v>61</v>
      </c>
      <c r="D29" s="12">
        <f>'[1]форма 2'!BR33</f>
        <v>22.38778954</v>
      </c>
      <c r="E29" s="13" t="s">
        <v>49</v>
      </c>
      <c r="F29" s="12">
        <f t="shared" si="0"/>
        <v>22.38778954</v>
      </c>
      <c r="G29" s="13"/>
      <c r="H29" s="13"/>
      <c r="I29" s="12">
        <f t="shared" si="1"/>
        <v>22.38778954</v>
      </c>
      <c r="J29" s="13"/>
      <c r="K29" s="12">
        <f>'[1]форма 3'!AJ32</f>
        <v>18.972702999999999</v>
      </c>
      <c r="L29" s="13">
        <v>2017</v>
      </c>
      <c r="M29" s="12">
        <f>'[1]форма 4'!E33</f>
        <v>18.972703000000003</v>
      </c>
      <c r="N29" s="10" t="s">
        <v>62</v>
      </c>
      <c r="O29" s="7" t="s">
        <v>31</v>
      </c>
      <c r="P29" s="7" t="s">
        <v>31</v>
      </c>
      <c r="Q29" s="7" t="s">
        <v>31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ht="51" x14ac:dyDescent="0.2">
      <c r="A30" s="9" t="s">
        <v>45</v>
      </c>
      <c r="B30" s="10" t="s">
        <v>63</v>
      </c>
      <c r="C30" s="10" t="s">
        <v>64</v>
      </c>
      <c r="D30" s="12">
        <f>'[1]форма 2'!BR34</f>
        <v>52.829999952000001</v>
      </c>
      <c r="E30" s="13" t="s">
        <v>49</v>
      </c>
      <c r="F30" s="12">
        <f t="shared" si="0"/>
        <v>52.829999952000001</v>
      </c>
      <c r="G30" s="13"/>
      <c r="H30" s="13"/>
      <c r="I30" s="12">
        <f t="shared" si="1"/>
        <v>52.829999952000001</v>
      </c>
      <c r="J30" s="13"/>
      <c r="K30" s="12">
        <f>'[1]форма 3'!AJ33</f>
        <v>44.771186400000005</v>
      </c>
      <c r="L30" s="13">
        <v>2017</v>
      </c>
      <c r="M30" s="12">
        <f>'[1]форма 4'!E34</f>
        <v>44.771186400000005</v>
      </c>
      <c r="N30" s="10" t="s">
        <v>65</v>
      </c>
      <c r="O30" s="7" t="s">
        <v>31</v>
      </c>
      <c r="P30" s="7" t="s">
        <v>31</v>
      </c>
      <c r="Q30" s="7" t="s">
        <v>31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ht="178.5" x14ac:dyDescent="0.2">
      <c r="A31" s="9" t="s">
        <v>45</v>
      </c>
      <c r="B31" s="10" t="s">
        <v>66</v>
      </c>
      <c r="C31" s="10" t="s">
        <v>67</v>
      </c>
      <c r="D31" s="12">
        <f>'[1]форма 2'!BR35</f>
        <v>39.210000260399994</v>
      </c>
      <c r="E31" s="13" t="s">
        <v>49</v>
      </c>
      <c r="F31" s="12">
        <f t="shared" si="0"/>
        <v>39.210000260399994</v>
      </c>
      <c r="G31" s="13"/>
      <c r="H31" s="13"/>
      <c r="I31" s="12">
        <f t="shared" si="1"/>
        <v>39.210000260399994</v>
      </c>
      <c r="J31" s="13"/>
      <c r="K31" s="12">
        <f>'[1]форма 3'!AJ34</f>
        <v>33.228813779999996</v>
      </c>
      <c r="L31" s="13">
        <v>2017</v>
      </c>
      <c r="M31" s="12">
        <f>'[1]форма 4'!E35</f>
        <v>33.228813779999996</v>
      </c>
      <c r="N31" s="10" t="s">
        <v>68</v>
      </c>
      <c r="O31" s="7" t="s">
        <v>31</v>
      </c>
      <c r="P31" s="7" t="s">
        <v>31</v>
      </c>
      <c r="Q31" s="7" t="s">
        <v>31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ht="71.25" customHeight="1" x14ac:dyDescent="0.2">
      <c r="A32" s="9" t="s">
        <v>45</v>
      </c>
      <c r="B32" s="10" t="s">
        <v>69</v>
      </c>
      <c r="C32" s="10" t="s">
        <v>70</v>
      </c>
      <c r="D32" s="12">
        <f>'[1]форма 2'!BR36</f>
        <v>7.3999999519999999</v>
      </c>
      <c r="E32" s="13" t="s">
        <v>49</v>
      </c>
      <c r="F32" s="12">
        <f t="shared" si="0"/>
        <v>7.3999999519999999</v>
      </c>
      <c r="G32" s="13"/>
      <c r="H32" s="13"/>
      <c r="I32" s="12">
        <f t="shared" si="1"/>
        <v>7.3999999519999999</v>
      </c>
      <c r="J32" s="13"/>
      <c r="K32" s="12">
        <f>'[1]форма 3'!AJ35</f>
        <v>6.2711863999999995</v>
      </c>
      <c r="L32" s="13">
        <v>2017</v>
      </c>
      <c r="M32" s="12">
        <f>'[1]форма 4'!E36</f>
        <v>6.2711864000000004</v>
      </c>
      <c r="N32" s="10" t="s">
        <v>71</v>
      </c>
      <c r="O32" s="7" t="s">
        <v>31</v>
      </c>
      <c r="P32" s="7" t="s">
        <v>31</v>
      </c>
      <c r="Q32" s="7" t="s">
        <v>31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ht="63.75" x14ac:dyDescent="0.2">
      <c r="A33" s="9" t="s">
        <v>45</v>
      </c>
      <c r="B33" s="10" t="s">
        <v>72</v>
      </c>
      <c r="C33" s="10" t="s">
        <v>73</v>
      </c>
      <c r="D33" s="12">
        <f>'[1]форма 2'!BR37</f>
        <v>22.509999780000001</v>
      </c>
      <c r="E33" s="13" t="s">
        <v>49</v>
      </c>
      <c r="F33" s="12">
        <f t="shared" si="0"/>
        <v>22.509999780000001</v>
      </c>
      <c r="G33" s="13"/>
      <c r="H33" s="13"/>
      <c r="I33" s="12">
        <f t="shared" si="1"/>
        <v>22.509999780000001</v>
      </c>
      <c r="J33" s="13"/>
      <c r="K33" s="12">
        <f>'[1]форма 3'!AJ36</f>
        <v>19.076271000000002</v>
      </c>
      <c r="L33" s="13">
        <v>2017</v>
      </c>
      <c r="M33" s="12">
        <f>'[1]форма 4'!E37</f>
        <v>19.076271000000002</v>
      </c>
      <c r="N33" s="10" t="s">
        <v>71</v>
      </c>
      <c r="O33" s="7" t="s">
        <v>31</v>
      </c>
      <c r="P33" s="7" t="s">
        <v>31</v>
      </c>
      <c r="Q33" s="7" t="s">
        <v>31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ht="25.5" x14ac:dyDescent="0.2">
      <c r="A34" s="9" t="s">
        <v>45</v>
      </c>
      <c r="B34" s="10" t="s">
        <v>74</v>
      </c>
      <c r="C34" s="10" t="s">
        <v>75</v>
      </c>
      <c r="D34" s="12">
        <f>'[1]форма 2'!BR38</f>
        <v>24.955059990000006</v>
      </c>
      <c r="E34" s="13" t="s">
        <v>49</v>
      </c>
      <c r="F34" s="12">
        <f t="shared" si="0"/>
        <v>24.955059990000006</v>
      </c>
      <c r="G34" s="13"/>
      <c r="H34" s="13"/>
      <c r="I34" s="12">
        <f t="shared" si="1"/>
        <v>24.955059990000006</v>
      </c>
      <c r="J34" s="13"/>
      <c r="K34" s="12">
        <f>'[1]форма 3'!AJ37</f>
        <v>21.148355923728818</v>
      </c>
      <c r="L34" s="13">
        <v>2017</v>
      </c>
      <c r="M34" s="12">
        <f>'[1]форма 4'!E38</f>
        <v>21.148355923728818</v>
      </c>
      <c r="N34" s="10" t="s">
        <v>76</v>
      </c>
      <c r="O34" s="7" t="s">
        <v>31</v>
      </c>
      <c r="P34" s="7" t="s">
        <v>31</v>
      </c>
      <c r="Q34" s="7" t="s">
        <v>31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ht="63.75" x14ac:dyDescent="0.2">
      <c r="A35" s="9" t="s">
        <v>45</v>
      </c>
      <c r="B35" s="10" t="s">
        <v>77</v>
      </c>
      <c r="C35" s="10" t="s">
        <v>78</v>
      </c>
      <c r="D35" s="12">
        <f>'[1]форма 2'!BR39</f>
        <v>13.89999998</v>
      </c>
      <c r="E35" s="13" t="s">
        <v>49</v>
      </c>
      <c r="F35" s="12">
        <f t="shared" si="0"/>
        <v>13.89999998</v>
      </c>
      <c r="G35" s="13"/>
      <c r="H35" s="13"/>
      <c r="I35" s="12">
        <f t="shared" si="1"/>
        <v>13.89999998</v>
      </c>
      <c r="J35" s="13"/>
      <c r="K35" s="12">
        <f>'[1]форма 3'!AJ38</f>
        <v>11.779661000000001</v>
      </c>
      <c r="L35" s="13">
        <v>2017</v>
      </c>
      <c r="M35" s="12">
        <f>'[1]форма 4'!E39</f>
        <v>11.779661000000001</v>
      </c>
      <c r="N35" s="10" t="s">
        <v>79</v>
      </c>
      <c r="O35" s="7" t="s">
        <v>31</v>
      </c>
      <c r="P35" s="7" t="s">
        <v>31</v>
      </c>
      <c r="Q35" s="7" t="s">
        <v>31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ht="75.75" customHeight="1" x14ac:dyDescent="0.2">
      <c r="A36" s="9" t="s">
        <v>45</v>
      </c>
      <c r="B36" s="10" t="s">
        <v>80</v>
      </c>
      <c r="C36" s="10" t="s">
        <v>81</v>
      </c>
      <c r="D36" s="12">
        <f>'[1]форма 2'!BR40</f>
        <v>1.8455186789186813</v>
      </c>
      <c r="E36" s="13" t="s">
        <v>82</v>
      </c>
      <c r="F36" s="12">
        <f t="shared" si="0"/>
        <v>1.8455186789186813</v>
      </c>
      <c r="G36" s="13"/>
      <c r="H36" s="13"/>
      <c r="I36" s="12">
        <f t="shared" si="1"/>
        <v>1.8455186789186813</v>
      </c>
      <c r="J36" s="13"/>
      <c r="K36" s="12">
        <f>'[1]форма 3'!AJ39</f>
        <v>1.5639988804395606</v>
      </c>
      <c r="L36" s="13">
        <v>2017</v>
      </c>
      <c r="M36" s="12">
        <f>'[1]форма 4'!E40</f>
        <v>1.5639988804395604</v>
      </c>
      <c r="N36" s="10" t="s">
        <v>83</v>
      </c>
      <c r="O36" s="7" t="s">
        <v>31</v>
      </c>
      <c r="P36" s="7" t="s">
        <v>31</v>
      </c>
      <c r="Q36" s="7" t="s">
        <v>31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ht="63.75" x14ac:dyDescent="0.2">
      <c r="A37" s="9" t="s">
        <v>45</v>
      </c>
      <c r="B37" s="10" t="s">
        <v>84</v>
      </c>
      <c r="C37" s="10" t="s">
        <v>85</v>
      </c>
      <c r="D37" s="12">
        <f>'[1]форма 2'!BR41</f>
        <v>10.829999879999999</v>
      </c>
      <c r="E37" s="13" t="s">
        <v>82</v>
      </c>
      <c r="F37" s="12">
        <f t="shared" si="0"/>
        <v>10.829999879999999</v>
      </c>
      <c r="G37" s="13"/>
      <c r="H37" s="13"/>
      <c r="I37" s="12">
        <f t="shared" si="1"/>
        <v>10.829999879999999</v>
      </c>
      <c r="J37" s="13"/>
      <c r="K37" s="12">
        <f>'[1]форма 3'!AJ40</f>
        <v>9.1779659999999996</v>
      </c>
      <c r="L37" s="13">
        <v>2017</v>
      </c>
      <c r="M37" s="12">
        <f>'[1]форма 4'!E41</f>
        <v>9.1779660000000014</v>
      </c>
      <c r="N37" s="10" t="s">
        <v>86</v>
      </c>
      <c r="O37" s="7" t="s">
        <v>31</v>
      </c>
      <c r="P37" s="7" t="s">
        <v>31</v>
      </c>
      <c r="Q37" s="7" t="s">
        <v>31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ht="51" x14ac:dyDescent="0.2">
      <c r="A38" s="9" t="s">
        <v>45</v>
      </c>
      <c r="B38" s="10" t="s">
        <v>87</v>
      </c>
      <c r="C38" s="10" t="s">
        <v>88</v>
      </c>
      <c r="D38" s="12">
        <f>'[1]форма 2'!BR42</f>
        <v>11.300224999999999</v>
      </c>
      <c r="E38" s="13" t="s">
        <v>49</v>
      </c>
      <c r="F38" s="12">
        <f t="shared" si="0"/>
        <v>11.300224999999999</v>
      </c>
      <c r="G38" s="13"/>
      <c r="H38" s="13"/>
      <c r="I38" s="12">
        <f t="shared" si="1"/>
        <v>11.300224999999999</v>
      </c>
      <c r="J38" s="13"/>
      <c r="K38" s="12">
        <f>'[1]форма 3'!AJ41</f>
        <v>9.5764618644067792</v>
      </c>
      <c r="L38" s="13">
        <v>2018</v>
      </c>
      <c r="M38" s="12">
        <f>'[1]форма 4'!E42</f>
        <v>9.5764618644067792</v>
      </c>
      <c r="N38" s="10" t="s">
        <v>89</v>
      </c>
      <c r="O38" s="7" t="s">
        <v>31</v>
      </c>
      <c r="P38" s="7" t="s">
        <v>31</v>
      </c>
      <c r="Q38" s="7" t="s">
        <v>31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ht="63.75" x14ac:dyDescent="0.2">
      <c r="A39" s="9" t="s">
        <v>45</v>
      </c>
      <c r="B39" s="10" t="s">
        <v>90</v>
      </c>
      <c r="C39" s="10" t="s">
        <v>91</v>
      </c>
      <c r="D39" s="12">
        <f>'[1]форма 2'!BR43</f>
        <v>1.0980490000000001</v>
      </c>
      <c r="E39" s="13" t="s">
        <v>49</v>
      </c>
      <c r="F39" s="12">
        <f t="shared" si="0"/>
        <v>1.0980490000000001</v>
      </c>
      <c r="G39" s="13"/>
      <c r="H39" s="13"/>
      <c r="I39" s="12">
        <f t="shared" si="1"/>
        <v>1.0980490000000001</v>
      </c>
      <c r="J39" s="13"/>
      <c r="K39" s="12">
        <f>'[1]форма 3'!AJ42</f>
        <v>0.9305500000000001</v>
      </c>
      <c r="L39" s="13">
        <v>2018</v>
      </c>
      <c r="M39" s="12">
        <f>'[1]форма 4'!E43</f>
        <v>0.9305500000000001</v>
      </c>
      <c r="N39" s="10" t="s">
        <v>83</v>
      </c>
      <c r="O39" s="7" t="s">
        <v>31</v>
      </c>
      <c r="P39" s="7" t="s">
        <v>31</v>
      </c>
      <c r="Q39" s="7" t="s">
        <v>31</v>
      </c>
    </row>
    <row r="40" spans="1:61" ht="178.5" x14ac:dyDescent="0.2">
      <c r="A40" s="9" t="s">
        <v>45</v>
      </c>
      <c r="B40" s="10" t="s">
        <v>92</v>
      </c>
      <c r="C40" s="10" t="s">
        <v>93</v>
      </c>
      <c r="D40" s="12">
        <f>'[1]форма 2'!BR44</f>
        <v>184.27918167000001</v>
      </c>
      <c r="E40" s="13" t="s">
        <v>49</v>
      </c>
      <c r="F40" s="12">
        <f t="shared" si="0"/>
        <v>184.27918167000001</v>
      </c>
      <c r="G40" s="13"/>
      <c r="H40" s="13"/>
      <c r="I40" s="12">
        <f t="shared" si="1"/>
        <v>184.27918167000001</v>
      </c>
      <c r="J40" s="13"/>
      <c r="K40" s="12">
        <f>'[1]форма 3'!AJ43</f>
        <v>156.16879802542374</v>
      </c>
      <c r="L40" s="13">
        <v>2018</v>
      </c>
      <c r="M40" s="12">
        <f>'[1]форма 4'!E44</f>
        <v>156.16879802542374</v>
      </c>
      <c r="N40" s="10" t="s">
        <v>94</v>
      </c>
      <c r="O40" s="7" t="s">
        <v>31</v>
      </c>
      <c r="P40" s="7" t="s">
        <v>31</v>
      </c>
      <c r="Q40" s="7" t="s">
        <v>31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1:61" ht="51" x14ac:dyDescent="0.2">
      <c r="A41" s="9" t="s">
        <v>45</v>
      </c>
      <c r="B41" s="15" t="s">
        <v>95</v>
      </c>
      <c r="C41" s="10" t="s">
        <v>96</v>
      </c>
      <c r="D41" s="12">
        <f>'[1]форма 2'!BR45</f>
        <v>2.7333095200000002</v>
      </c>
      <c r="E41" s="13" t="s">
        <v>49</v>
      </c>
      <c r="F41" s="12">
        <f t="shared" si="0"/>
        <v>2.7333095200000002</v>
      </c>
      <c r="G41" s="13"/>
      <c r="H41" s="13"/>
      <c r="I41" s="12">
        <f t="shared" si="1"/>
        <v>2.7333095200000002</v>
      </c>
      <c r="J41" s="13"/>
      <c r="K41" s="12">
        <f>'[1]форма 3'!AJ44</f>
        <v>2.3163640000000001</v>
      </c>
      <c r="L41" s="13">
        <v>2018</v>
      </c>
      <c r="M41" s="12">
        <f>'[1]форма 4'!E45</f>
        <v>2.3163640000000001</v>
      </c>
      <c r="N41" s="10" t="s">
        <v>97</v>
      </c>
      <c r="O41" s="7" t="s">
        <v>31</v>
      </c>
      <c r="P41" s="7" t="s">
        <v>31</v>
      </c>
      <c r="Q41" s="7" t="s">
        <v>31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</sheetData>
  <mergeCells count="15">
    <mergeCell ref="L12:M13"/>
    <mergeCell ref="N12:N14"/>
    <mergeCell ref="O12:O14"/>
    <mergeCell ref="P12:Q12"/>
    <mergeCell ref="P13:Q13"/>
    <mergeCell ref="A1:Q1"/>
    <mergeCell ref="A2:Q2"/>
    <mergeCell ref="A3:Q3"/>
    <mergeCell ref="A12:A14"/>
    <mergeCell ref="B12:B14"/>
    <mergeCell ref="C12:C14"/>
    <mergeCell ref="D12:D14"/>
    <mergeCell ref="E12:E14"/>
    <mergeCell ref="F12:J13"/>
    <mergeCell ref="K12:K14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UqgdLNaT3R1FS6VtRUTtLD91KGC6yOiTYNM3xm0Sezs=</DigestValue>
    </Reference>
    <Reference URI="#idOfficeObject" Type="http://www.w3.org/2000/09/xmldsig#Object">
      <DigestMethod Algorithm="urn:ietf:params:xml:ns:cpxmlsec:algorithms:gostr3411"/>
      <DigestValue>njuHjLKy8MM7ZPHXc+tjUWhdTZxDgTs4hyAtUbnl08U=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ZM/cFyIB0gf57Tg3niohNpR+ZaSDBAZb+FLnLKEe7xY=</DigestValue>
    </Reference>
  </SignedInfo>
  <SignatureValue>2oUKc06qakCYhAbHpE2NbEPG9VmLt6GuFEXOJx1hghvngwArdu5MQzpKjaNZgozS
dXYyBuEOkiJAuhbv+43+Xw==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kbT8MvGlNSQWom4T0W+/l/pAIx4=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0MMM1M23P/DeX67hK04eRnE16pU=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y95HxU4zLCre+i1Fygf9MWnu0X8=</DigestValue>
      </Reference>
      <Reference URI="/xl/sharedStrings.xml?ContentType=application/vnd.openxmlformats-officedocument.spreadsheetml.sharedStrings+xml">
        <DigestMethod Algorithm="http://www.w3.org/2000/09/xmldsig#sha1"/>
        <DigestValue>eVDrx7PDJDJ31WsMeYGOFWHbRNU=</DigestValue>
      </Reference>
      <Reference URI="/xl/styles.xml?ContentType=application/vnd.openxmlformats-officedocument.spreadsheetml.styles+xml">
        <DigestMethod Algorithm="http://www.w3.org/2000/09/xmldsig#sha1"/>
        <DigestValue>lL8pfevkhQmYUwKaavZOiVwEVPI=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i84fs5PpUWqfeiL9rp8tjoaa5nQ=</DigestValue>
      </Reference>
      <Reference URI="/xl/worksheets/sheet1.xml?ContentType=application/vnd.openxmlformats-officedocument.spreadsheetml.worksheet+xml">
        <DigestMethod Algorithm="http://www.w3.org/2000/09/xmldsig#sha1"/>
        <DigestValue>KnUnHvGu5wAWieJJH5Kcq6NPmUA=</DigestValue>
      </Reference>
    </Manifest>
    <SignatureProperties>
      <SignatureProperty Id="idSignatureTime" Target="#idPackageSignature">
        <mdssi:SignatureTime>
          <mdssi:Format>YYYY-MM-DDThh:mm:ssTZD</mdssi:Format>
          <mdssi:Value>2017-04-28T06:57:18Z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 подлинности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2017-04-28T06:57:18Z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dcterms:created xsi:type="dcterms:W3CDTF">2017-04-14T04:45:30Z</dcterms:created>
  <dcterms:modified xsi:type="dcterms:W3CDTF">2017-04-14T04:45:55Z</dcterms:modified>
</cp:coreProperties>
</file>