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35" windowWidth="18375" windowHeight="11850"/>
  </bookViews>
  <sheets>
    <sheet name="Ф1.ч1" sheetId="2" r:id="rId1"/>
    <sheet name="Ф1.ч2-ч5" sheetId="3" r:id="rId2"/>
    <sheet name="Ф1.ч2-ч5_wrong" sheetId="1" state="hidden" r:id="rId3"/>
  </sheets>
  <definedNames>
    <definedName name="bookmark0" localSheetId="0">Ф1.ч1!#REF!</definedName>
    <definedName name="_xlnm.Print_Area" localSheetId="1">'Ф1.ч2-ч5'!$A$1:$AJ$45</definedName>
    <definedName name="_xlnm.Print_Area" localSheetId="2">'Ф1.ч2-ч5_wrong'!$A$1:$AR$35</definedName>
  </definedNames>
  <calcPr calcId="145621"/>
</workbook>
</file>

<file path=xl/calcChain.xml><?xml version="1.0" encoding="utf-8"?>
<calcChain xmlns="http://schemas.openxmlformats.org/spreadsheetml/2006/main">
  <c r="Y17" i="3" l="1"/>
  <c r="Y20" i="3"/>
  <c r="Y21" i="3"/>
  <c r="X17" i="3" l="1"/>
  <c r="X29" i="3" l="1"/>
  <c r="Y29" i="3"/>
  <c r="AE36" i="3" l="1"/>
  <c r="AE40" i="3"/>
  <c r="Y40" i="3"/>
  <c r="Y36" i="3"/>
  <c r="X40" i="3"/>
  <c r="X36" i="3"/>
  <c r="Y33" i="3"/>
  <c r="X33" i="3"/>
  <c r="Y25" i="3"/>
  <c r="Y23" i="3" s="1"/>
  <c r="X25" i="3"/>
  <c r="X23" i="3" s="1"/>
  <c r="X13" i="3"/>
  <c r="X12" i="3" s="1"/>
  <c r="Y14" i="3" l="1"/>
  <c r="Y13" i="3" s="1"/>
  <c r="Y12" i="3" s="1"/>
  <c r="Y19" i="3"/>
  <c r="Y18" i="3"/>
  <c r="AI32" i="1" l="1"/>
  <c r="AJ32" i="1"/>
  <c r="AK32" i="1"/>
  <c r="AL32" i="1"/>
  <c r="AM32" i="1"/>
  <c r="AN32" i="1"/>
  <c r="AI26" i="1"/>
  <c r="AJ26" i="1"/>
  <c r="AK26" i="1"/>
  <c r="AL26" i="1"/>
  <c r="AM26" i="1"/>
  <c r="AN26" i="1"/>
  <c r="AI24" i="1"/>
  <c r="AJ24" i="1"/>
  <c r="AK24" i="1"/>
  <c r="AL24" i="1"/>
  <c r="AM24" i="1"/>
  <c r="AN24" i="1"/>
  <c r="AI22" i="1"/>
  <c r="AJ22" i="1"/>
  <c r="AK22" i="1"/>
  <c r="AL22" i="1"/>
  <c r="AM22" i="1"/>
  <c r="AN22" i="1"/>
  <c r="AI17" i="1"/>
  <c r="AJ17" i="1"/>
  <c r="AK17" i="1"/>
  <c r="AL17" i="1"/>
  <c r="AM17" i="1"/>
  <c r="AN17" i="1"/>
  <c r="AJ13" i="1"/>
  <c r="AJ12" i="1" s="1"/>
  <c r="AK13" i="1"/>
  <c r="AL13" i="1"/>
  <c r="AL12" i="1" s="1"/>
  <c r="AM13" i="1"/>
  <c r="AN13" i="1"/>
  <c r="AN12" i="1" s="1"/>
  <c r="AI13" i="1"/>
  <c r="AI12" i="1" s="1"/>
  <c r="Y12" i="1"/>
  <c r="Z12" i="1"/>
  <c r="X12" i="1"/>
  <c r="AB34" i="1"/>
  <c r="AC34" i="1"/>
  <c r="AD34" i="1"/>
  <c r="AE34" i="1"/>
  <c r="AF34" i="1"/>
  <c r="AG34" i="1"/>
  <c r="AH34" i="1"/>
  <c r="AB32" i="1"/>
  <c r="AC32" i="1"/>
  <c r="AD32" i="1"/>
  <c r="AE32" i="1"/>
  <c r="AF32" i="1"/>
  <c r="AG32" i="1"/>
  <c r="AH32" i="1"/>
  <c r="AB26" i="1"/>
  <c r="AC26" i="1"/>
  <c r="AD26" i="1"/>
  <c r="AE26" i="1"/>
  <c r="AF26" i="1"/>
  <c r="AG26" i="1"/>
  <c r="AH26" i="1"/>
  <c r="AB24" i="1"/>
  <c r="AC24" i="1"/>
  <c r="AD24" i="1"/>
  <c r="AE24" i="1"/>
  <c r="AF24" i="1"/>
  <c r="AG24" i="1"/>
  <c r="AH24" i="1"/>
  <c r="AB22" i="1"/>
  <c r="AC22" i="1"/>
  <c r="AD22" i="1"/>
  <c r="AE22" i="1"/>
  <c r="AF22" i="1"/>
  <c r="AG22" i="1"/>
  <c r="AH22" i="1"/>
  <c r="AB17" i="1"/>
  <c r="AB12" i="1" s="1"/>
  <c r="AC17" i="1"/>
  <c r="AC12" i="1" s="1"/>
  <c r="AD17" i="1"/>
  <c r="AD12" i="1" s="1"/>
  <c r="AE17" i="1"/>
  <c r="AE12" i="1" s="1"/>
  <c r="AF17" i="1"/>
  <c r="AF12" i="1" s="1"/>
  <c r="AG17" i="1"/>
  <c r="AG12" i="1" s="1"/>
  <c r="AH17" i="1"/>
  <c r="AH12" i="1" s="1"/>
  <c r="AB13" i="1"/>
  <c r="AC13" i="1"/>
  <c r="AD13" i="1"/>
  <c r="AE13" i="1"/>
  <c r="AF13" i="1"/>
  <c r="AG13" i="1"/>
  <c r="AH13" i="1"/>
  <c r="AA16" i="1"/>
  <c r="Y34" i="1"/>
  <c r="Z34" i="1"/>
  <c r="Y32" i="1"/>
  <c r="Z32" i="1"/>
  <c r="X34" i="1"/>
  <c r="X32" i="1"/>
  <c r="Z26" i="1"/>
  <c r="X26" i="1"/>
  <c r="Z24" i="1"/>
  <c r="X24" i="1"/>
  <c r="Y22" i="1"/>
  <c r="Z22" i="1"/>
  <c r="X22" i="1"/>
  <c r="Y17" i="1"/>
  <c r="Z17" i="1"/>
  <c r="X17" i="1"/>
  <c r="Y13" i="1"/>
  <c r="Z13" i="1"/>
  <c r="X13" i="1"/>
  <c r="AA35" i="1"/>
  <c r="AA34" i="1" s="1"/>
  <c r="AA33" i="1"/>
  <c r="AA32" i="1" s="1"/>
  <c r="AA28" i="1"/>
  <c r="AA29" i="1"/>
  <c r="AA30" i="1"/>
  <c r="AA31" i="1"/>
  <c r="AA27" i="1"/>
  <c r="AA25" i="1"/>
  <c r="AA24" i="1" s="1"/>
  <c r="AA23" i="1"/>
  <c r="AA22" i="1" s="1"/>
  <c r="AA21" i="1"/>
  <c r="AA20" i="1"/>
  <c r="AA19" i="1"/>
  <c r="AA18" i="1"/>
  <c r="AA15" i="1"/>
  <c r="AA14" i="1"/>
  <c r="Y35" i="1"/>
  <c r="Y33" i="1"/>
  <c r="Y28" i="1"/>
  <c r="Y29" i="1"/>
  <c r="Y30" i="1"/>
  <c r="Y31" i="1"/>
  <c r="Y27" i="1"/>
  <c r="Y26" i="1" s="1"/>
  <c r="Y25" i="1"/>
  <c r="Y24" i="1" s="1"/>
  <c r="Y23" i="1"/>
  <c r="Y21" i="1"/>
  <c r="Y19" i="1"/>
  <c r="Y20" i="1"/>
  <c r="Y18" i="1"/>
  <c r="Y15" i="1"/>
  <c r="Y16" i="1"/>
  <c r="Y14" i="1"/>
  <c r="AM12" i="1" l="1"/>
  <c r="AK12" i="1"/>
  <c r="AA26" i="1"/>
  <c r="AA17" i="1"/>
  <c r="AA12" i="1" s="1"/>
  <c r="AA13" i="1"/>
</calcChain>
</file>

<file path=xl/sharedStrings.xml><?xml version="1.0" encoding="utf-8"?>
<sst xmlns="http://schemas.openxmlformats.org/spreadsheetml/2006/main" count="549" uniqueCount="219">
  <si>
    <t>Форма N 1. Форма инвестиционной программы (проекта инвестиционной программы)</t>
  </si>
  <si>
    <t>Часть 1. Общая информация об инвестиционной программе</t>
  </si>
  <si>
    <t>Наименование инвестиционного проекта (группы проектов)</t>
  </si>
  <si>
    <t>Идентификатор проекта и гиперссылка на паспорт проекта</t>
  </si>
  <si>
    <t>Филиал / Дочернее зависимое общество, реализующие проект (если применимо)</t>
  </si>
  <si>
    <t>Субъект(ы) РФ, в которых реализуется проект</t>
  </si>
  <si>
    <t>Территории субъектов РФ / муниципальные образования, на которых реализуется проект</t>
  </si>
  <si>
    <t>Тип проекта</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</si>
  <si>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</si>
  <si>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</si>
  <si>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Наименование</t>
  </si>
  <si>
    <t>Значение; ед. изм.</t>
  </si>
  <si>
    <t>Текущее фактическое значение; ед. изм.</t>
  </si>
  <si>
    <t>Целевое значение после реализации проекта; ед. изм.; год достижения</t>
  </si>
  <si>
    <t>I. Проекты поддержания и развития инфраструктуры</t>
  </si>
  <si>
    <t>Обеспечение воспроизводства основных производственных фондов</t>
  </si>
  <si>
    <t>II. Проекты повышения эффективности основной деятельности</t>
  </si>
  <si>
    <t>Повышение экономической эффективности (снижение затрат)</t>
  </si>
  <si>
    <t>Повышение надежности, качества и безопасности оказания услуг в рамках основной деятельности</t>
  </si>
  <si>
    <t>Выполнение требований, вызванных изменениями в законодательстве и предписаниями контрольных органов</t>
  </si>
  <si>
    <t>Обеспечение расширения спектра предлагаемых услуг (товаров), выхода на зарубежные рынки</t>
  </si>
  <si>
    <t>Инновационное развитие</t>
  </si>
  <si>
    <t>Инвестиции по неосновным и непрофильным видам деятельности</t>
  </si>
  <si>
    <t>IV. Проекты обеспечения текущей деятельности</t>
  </si>
  <si>
    <t>Развитие управленческих систем субъекта естественной монополии</t>
  </si>
  <si>
    <t>Хозяйственное обеспечение деятельности субъекта естественной монополии</t>
  </si>
  <si>
    <t>Цели и основания проекта</t>
  </si>
  <si>
    <t>Хронология проекта</t>
  </si>
  <si>
    <t>Основные цели проекта</t>
  </si>
  <si>
    <t>Основной заявитель (заявители) проекта / потребитель (потребители) услуг, на обеспечение которых направлен проект</t>
  </si>
  <si>
    <t>Дата первичного включения проекта в инвестиционную программу</t>
  </si>
  <si>
    <t>Планируемая (фактическая) дата ввода первой очереди (частичного ввода) (если отличается от даты окончания проекта)</t>
  </si>
  <si>
    <t>Планируемая дата окончания (Квартал, год)</t>
  </si>
  <si>
    <t>Квартал, год</t>
  </si>
  <si>
    <t>Краткое обоснование необходимости проекта</t>
  </si>
  <si>
    <t>Соответствующие государственные целевые программы / инвестиционные соглашения / нормативно-правовые акты (если применимо)</t>
  </si>
  <si>
    <t>Планируемая дата окончания реализации проекта</t>
  </si>
  <si>
    <t>Оценка стоимости проекта (объем капитальных вложений без НДС)</t>
  </si>
  <si>
    <t>План финансирования (для случая реализации всех этапов проекта) (с НДС)</t>
  </si>
  <si>
    <t>Оценка полной стоимости проекта</t>
  </si>
  <si>
    <t>Оценка остаточной стоимости проекта</t>
  </si>
  <si>
    <t>Сумма фактических объемов финансирования по проекту за предыдущие периоды</t>
  </si>
  <si>
    <t>Оценка остаточного объема финансирования</t>
  </si>
  <si>
    <t>На период реализации инвестиционной программы</t>
  </si>
  <si>
    <t>(млн. руб.)</t>
  </si>
  <si>
    <t>Собственные средства</t>
  </si>
  <si>
    <t>Привлеченные средства</t>
  </si>
  <si>
    <t>Собственные средства субъекта естественной монополии (всего)</t>
  </si>
  <si>
    <t>в т.ч. плата за технологическое присоединение (если применимо)</t>
  </si>
  <si>
    <t>Заемные средства, в т.ч. средства от эмиссии облигаций</t>
  </si>
  <si>
    <t>Средства государственных бюджетов всех уровней</t>
  </si>
  <si>
    <t>Средства государственных внебюджетных фондов</t>
  </si>
  <si>
    <t>Иные средства, в т.ч. средства соинвесторов, средства от эмиссии акций</t>
  </si>
  <si>
    <t>№ пункта</t>
  </si>
  <si>
    <t>Группа проектов (мегапроект) А</t>
  </si>
  <si>
    <t>Наименование показателя</t>
  </si>
  <si>
    <t xml:space="preserve">Текущая стадия проекта
</t>
  </si>
  <si>
    <t xml:space="preserve">Планируемая (фактическая) дата начала финансирования проекта
</t>
  </si>
  <si>
    <t xml:space="preserve">Планируемая (фактическая) дата начала строительномонтажных работ
</t>
  </si>
  <si>
    <t>наименование субъекта естественной монополии</t>
  </si>
  <si>
    <t>Показатель</t>
  </si>
  <si>
    <t>Поля для заполнения</t>
  </si>
  <si>
    <t>Дата утверждения / кем утверждена (в т.ч. реквизиты соответствующего решения уполномоченного органа власти)</t>
  </si>
  <si>
    <t>Целевые показатели инвестиционной программы</t>
  </si>
  <si>
    <t>Текущее значение</t>
  </si>
  <si>
    <r>
      <t xml:space="preserve">Примечание: </t>
    </r>
    <r>
      <rPr>
        <i/>
        <sz val="8"/>
        <color rgb="FF000000"/>
        <rFont val="Arial"/>
        <family val="2"/>
        <charset val="204"/>
      </rPr>
      <t>(*) Рекомендуется использовать виды показателей, аналогичные используемым в соответствующих государственных, отраслевых, региональных или иных документах, в соответствии и на основании которых разработана инвестиционная программа.</t>
    </r>
  </si>
  <si>
    <t>Наименование инвестиционной программы</t>
  </si>
  <si>
    <t>Период реализации инвестиционной программы</t>
  </si>
  <si>
    <t>Основные цели инвестиционной программы</t>
  </si>
  <si>
    <t>Наименование показателя №1</t>
  </si>
  <si>
    <t>Наименование показателя №2</t>
  </si>
  <si>
    <t>Наименование показателя №3</t>
  </si>
  <si>
    <t>Государственные, отраслевые, региональные или иные программы и документы, в соответствии с которыми разработана инвестиционная программа (если применимо)</t>
  </si>
  <si>
    <t>Инвестиционная программа ПАО "Челябэнергосбыт"</t>
  </si>
  <si>
    <t>-</t>
  </si>
  <si>
    <t>Постановление Правительства Российской Федерации от 1 декабря 2009 г. № 977 "Об инвестиционных программах субъектов электроэнергетики"</t>
  </si>
  <si>
    <t>ПАО "Челябэнергосбыт"</t>
  </si>
  <si>
    <t>Часть 2. Основная информация об инвестиционных проектах</t>
  </si>
  <si>
    <t>Часть 3. Цели, основания и хронология инвестиционных проектов</t>
  </si>
  <si>
    <t>Часть 4. Оценка стоимости и план финансирования инвестиционных проектов</t>
  </si>
  <si>
    <t>Часть 5. Источники финансирования инвестиционных проектов (на период реализации инвестиционной программы)</t>
  </si>
  <si>
    <t>2017-2019</t>
  </si>
  <si>
    <t>Поставка оборудования, лицензий и выполнение работ для обеспечения информационной безопасности баз данных потребителей - юридических лиц от хакерских атак и попыток преднамеренного искажения информации</t>
  </si>
  <si>
    <t>Увеличение ёмкости системы хранения данных</t>
  </si>
  <si>
    <t xml:space="preserve"> Создание системы резервного копирования на предприятии</t>
  </si>
  <si>
    <t>Обновление платформы сайта ЧЭС</t>
  </si>
  <si>
    <t>Создание контакт - центра</t>
  </si>
  <si>
    <t>Монтаж пандусов, согласно проекту доступности инфраструктра для инвалидовам и маломобильных групп населения</t>
  </si>
  <si>
    <t>Проект и строительство пристроя в с. Долгодеревенское по ул. Свердловская, д 1а</t>
  </si>
  <si>
    <t>Модернизация сервиса электронной почты и продление корпоративного лицензионного соглашения с Microsoft</t>
  </si>
  <si>
    <t>Обновление парка вычислительной техники взамен вышедшей из строя</t>
  </si>
  <si>
    <t>Повышение отказоустойчивости участков</t>
  </si>
  <si>
    <t>Модернизация сети передачи данных с участками и филиалами</t>
  </si>
  <si>
    <t>Приобретение серверов для замены вышедшего из строя оборудования</t>
  </si>
  <si>
    <t>I. Соблюдение стандартов качества обслуживания</t>
  </si>
  <si>
    <t>I-II. Повышение качества обслуживания потребителей</t>
  </si>
  <si>
    <t>I-I. Модернизация систем ведения баз данных потребителей</t>
  </si>
  <si>
    <t>Проект обеспечения функционирования системы биллинга (Oracle Exadata)</t>
  </si>
  <si>
    <t>II. Проект обеспечения функционирования системы биллинга (Oracle Exadata)</t>
  </si>
  <si>
    <t>III. Соблюдение требований работы на оптовом рынке электроэнергии и мощности</t>
  </si>
  <si>
    <t>Соблюдение требований работы на оптовом рынке электроэнергии и мощности</t>
  </si>
  <si>
    <t>IV. Приобретение оборудования, необходимого для обеспечения бесперебойного выполнения обязанностей энергосбытовой компании</t>
  </si>
  <si>
    <t>V. Проект эксплуатации и обслуживания системы дистанционного сбора показаний бытовых потребителей ПАО «Челябэнергосбыт»</t>
  </si>
  <si>
    <t>Проект и монтаж аварийного эвакуационного выхода со второго этажа в здании по ул. Калинина, 7</t>
  </si>
  <si>
    <t>VI. Проект и монтаж аварийного эвакуационного выхода со второго этажа в здании по ул. Калинина, 7</t>
  </si>
  <si>
    <t>Проект эксплуатации и обслуживания системы дистанционного сбора показаний бытовых потребителей ПАО «Челябэнергосбыт»</t>
  </si>
  <si>
    <t>Челябинская область</t>
  </si>
  <si>
    <t>г. Челябинск</t>
  </si>
  <si>
    <t>с. Долгодеревенское, Сосновский р-н</t>
  </si>
  <si>
    <t>I кв 2017</t>
  </si>
  <si>
    <t>IV кв 2017</t>
  </si>
  <si>
    <t>IV кв 2023</t>
  </si>
  <si>
    <t>I кв 2019</t>
  </si>
  <si>
    <t>I кв 2018</t>
  </si>
  <si>
    <t>IV кв 2018</t>
  </si>
  <si>
    <t>IV кв 2019</t>
  </si>
  <si>
    <t>IV кв 2022</t>
  </si>
  <si>
    <t>IV кв 2021</t>
  </si>
  <si>
    <t>I_I.1.database.storage</t>
  </si>
  <si>
    <t>H_I.1.database.security</t>
  </si>
  <si>
    <t>J_I.1.database.backup</t>
  </si>
  <si>
    <t>H_I.4.service.website</t>
  </si>
  <si>
    <t>I_I.5.service.contact-centre</t>
  </si>
  <si>
    <t>H_I.6.service.availability</t>
  </si>
  <si>
    <t>H_I.7.service.customer-centre</t>
  </si>
  <si>
    <t>H_II.8.billing.exadata</t>
  </si>
  <si>
    <t>H_III.9.ORE.AIISKUE</t>
  </si>
  <si>
    <t>I_IV.10.troubleproof.email</t>
  </si>
  <si>
    <t>H_IV.11.troubleproof.computers</t>
  </si>
  <si>
    <t>H_IV.12.troubleproof.regional-centres</t>
  </si>
  <si>
    <t>H_IV.13.troubleproof.network</t>
  </si>
  <si>
    <t>H_IV.14.troubleproof.servers</t>
  </si>
  <si>
    <t>H_V.15.households.AIISKUE</t>
  </si>
  <si>
    <t>H_VI.16.escape.route</t>
  </si>
  <si>
    <t>Повышение производительности (в т.ч. пропускной способности) существующей инфраструктуры</t>
  </si>
  <si>
    <t>Создание новой инфраструктуры (обеспечение возможности оказания услуг новым потребителям за счёт их присоединения к инфраструктуре)</t>
  </si>
  <si>
    <t>1.1.</t>
  </si>
  <si>
    <t>1.2.</t>
  </si>
  <si>
    <t>1.3.</t>
  </si>
  <si>
    <t>5.1.</t>
  </si>
  <si>
    <t>5.2.</t>
  </si>
  <si>
    <t>5.3.</t>
  </si>
  <si>
    <t>5.4.</t>
  </si>
  <si>
    <t>5.5.</t>
  </si>
  <si>
    <t>5.6.</t>
  </si>
  <si>
    <t>5.7.</t>
  </si>
  <si>
    <t>6.1.</t>
  </si>
  <si>
    <t>6.2.</t>
  </si>
  <si>
    <t>2.1.</t>
  </si>
  <si>
    <t>2.2.</t>
  </si>
  <si>
    <t>2.3.</t>
  </si>
  <si>
    <t>2.4.</t>
  </si>
  <si>
    <t>H_I.1.1.households.AIISKUE</t>
  </si>
  <si>
    <t>H_I.1.3.troubleproof.servers</t>
  </si>
  <si>
    <t>H_I.2.1.service.website</t>
  </si>
  <si>
    <t>I_I.2.2.service.contact-centre</t>
  </si>
  <si>
    <t>H_I.2.3.service.availability</t>
  </si>
  <si>
    <t>H_I.2.4.service.customer-centre</t>
  </si>
  <si>
    <t>III. Проект развития новых направлений</t>
  </si>
  <si>
    <t>H_II.5.1.database.security</t>
  </si>
  <si>
    <t>I_II.5.2.database.storage</t>
  </si>
  <si>
    <t>J_II.5.3.database.backup</t>
  </si>
  <si>
    <t>H_II.5.4.billing.exadata</t>
  </si>
  <si>
    <t>I_II.5.5.troubleproof.email</t>
  </si>
  <si>
    <t>H_II.5.6.troubleproof.regional-centres</t>
  </si>
  <si>
    <t>H_II.5.7.troubleproof.network</t>
  </si>
  <si>
    <t>H_II.6.1.ORE.AIISKUE</t>
  </si>
  <si>
    <t>Приобретение оборудования</t>
  </si>
  <si>
    <t>Создание системы хранения баз данных, обеспечивающей возможность хранения  информации в объёмах и сроках, установленных действующей нормаитивно-правовой базой</t>
  </si>
  <si>
    <t>Реализация проекта включает следующие мероприятия:
1. Создание системы резервного копирования с хранением информации на жёстких дисках с функцией дедуплицирования (уничтожения дубликатов). Необходимо приобретение оборудования EMC DataDomain 4200, программное обеспечение  Veritas Net Backup.
2. Создание удалённого носителя резервных копий. Необходимо приобретение FC-коммутатора в количестве 2 ед. Минимальные требования к данному оборудованию  следующие: 16 портов FC, резервируемый блок питания.</t>
  </si>
  <si>
    <t>ПАО «Челябэнергосбыт»</t>
  </si>
  <si>
    <t>Создание средств защиты баз данных потребителей юридических лиц, соответствующих  требованиями законодательства Российской Федерации о защите данных, увеличение ёмкости хранения данных и модернизацию системы резервного копирования данных</t>
  </si>
  <si>
    <t xml:space="preserve">Для обеспечения информационной безопасности баз данных потребителей (юридических и физических лиц)  должны выполняться следующие требования по их защите:
а)идентификация и аутентификация пользователей информационных систем, как при работе с базой данных, так и при доступе в операционную систему.
б) разграничение права доступа пользователей к данным в зависимости от полномочий пользователя 
в) защита машинных носителей
г) регистрация средствами защиты информации всех событий, которые могут классифицироваться как нарушение безопасности  
д) использование средств антивирусной защиты.
е) проведение мероприятий, направленных на поиск уязвимостей в программном обеспечении информационной системы.
ж) проведение мероприятий, направленных на обеспечение физической сохранности технических средств информационных систем
з) обеспечение защиты локальной сети организации от внешнего вторжения при передаче данных через сети, в том числе Интернет
и) управление конфигурацией информационной системы и системы защиты.
В настоящее время защита серверов баз данных , содержащих информацию об абонентах- юридических лицах отсутствует. 
Вследствие этого Общество не выполнило предписание ФСТЭК России о повышении защищённости информации.
 Внедрение комплекса позволдит снизить доли успешных атак на информационные системы общества на 93% и тем самым устранит риск утечки персональных данных потребителей. 
Для реализации проекта необходимо приобретение оборудования,  которое оборудование должно быть сертифицировано ФСТЭК России и отвечать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
</t>
  </si>
  <si>
    <t>Для организации такого центра требуется приобретение и установка специализированного оборудования и ПО, в  том числе:
1) Oktell X Progress 
2) Лицензии SpeechKit Box  
3) IP-телефон Yealink SIP-T19
4) Гарнитура к IP-телефону с разъемом QD Mairdi MRD-510DS
5) Услуги по технической поддержке</t>
  </si>
  <si>
    <t xml:space="preserve">На основании действующих нормативно-правовых актов, Общество должно обеспечить клиентам выбор любого из трех каналов связи (очного, заочного, интерактивного) в зависимости от индивидуальных возможностей и предпочтений клиентов.
 Для организации системы заочного обслуживания необходимо организовать контакт-центр (информационно-справочную службу), обратившись в которую клиент может получить информацию по услугам посредством телефонной связи, а также передать показания приборов учета.
Реализация данного проекта позволяет производить оперативную обработку обращений потребителей. </t>
  </si>
  <si>
    <t>H_II.6.2.emergency.exit</t>
  </si>
  <si>
    <t>Модернизация официального сайта ПАО "Челябэнергосбыт" с целью обеспечения доступа к информации на сайте для всех групп оптребителей независиом от используемых программных средств</t>
  </si>
  <si>
    <t>сервер IBM/Lenovo x3650 М5</t>
  </si>
  <si>
    <t>шт.</t>
  </si>
  <si>
    <t xml:space="preserve">На данный момент, сайт функционирует на устаревшей платформе, что ограничивает работу сайта при использовании современных программных средств. Некорректная работа сайта в ряде случаев  нарушает права потребителей на доступ к информации, а также не соответствует нормам действующего законодательства, которые обязывают гарантирующего поставщика обеспечить доступ неограниченного круга лиц к информации, размещенной на сайте. На данное нарушение было указано в акте проверки Министерства тарифного регулирования Челябинской области № 23 от 04.06.2015 (прилагается).
Устранить сложившуюся ситуацию без дополнительных финансовых вложений невозможно. 
Реализация проекта позволит обновить платформу сайта и исключить нарушение действующего законодательства.
</t>
  </si>
  <si>
    <t>H_I.1.2.troubleproof.workstations</t>
  </si>
  <si>
    <t>Восстановление утраченного парка оборудования</t>
  </si>
  <si>
    <t xml:space="preserve">За 2014-2015 годы вышло из строя 5 серверов. 
Для обеспечения непрерывности производственного процесса необходимо приобретение новых серверов  (управленческого учёта, приобретение серверов для БД приборов учёта МРСК), выведенные из эксплуатации серверы переводятся в резерв.
Отказ от реализации данной программы влечёт за собой риск потери данных и остановки производственного процесса.
</t>
  </si>
  <si>
    <t>модернизация</t>
  </si>
  <si>
    <t>На оснвоании п. 11 Постановления Правительства РФ от 4 мая 2012 г. N 442 «О функционировании розничных рынков» гарантирующий поставщик обязан обеспечить наличие и функционирование центров очного обслуживания потребителей (покупателей).
В соответствии с ч. 1 ст. 15 Федерального закона «О социальной защите инвалидов в Российской Федерации» от 24.11.1995 № 181-ФЗ организации обязаны создавать инвалидам условия для беспрепятственного доступа к объектам социальной инфраструктуры.
В рамках реализации проекта «Доступная среда» в Челябинской области представителями Челябинской городской общественной организации Всероссийского общества инвалидов была проведена проверка помещений ПАО «Челябэнергосбыт» и выявлены нарушении,  на основании которых прокуратурой были выданы предписания по созданию условий для беспрепятственного доступа к РИЦ ПАО «Челябэнергосбыт».
В результате реализации программы будует произведён монтаж пандусов 6 РИЦ в г. Челябинске, что посзволит повысить качество доступа в очные центры облуживания для маломобильных групп потребителей.</t>
  </si>
  <si>
    <t>Содание условий для беспрепятственного доступа в центы, обслуживающие потребителей, для инвалидов и маломобильных групп населения</t>
  </si>
  <si>
    <t>Сервер IBM х3850 Х6</t>
  </si>
  <si>
    <t xml:space="preserve">В соответствии с требованиями оптового рынка электроэнергии и мощности, все приборы учета электроэнергии (АИИС КУЭ потового рынка)  раз в четыре года проходят проверку Федерального агентства по техническому регулированию и метрологии. Последняя проверка приборов учета Общества осуществлялась Следующая проверка приборов учета Общества назначена на 12.07.2017 (копия свидетельства приложена).
При этом аудит АИС КУЭ ПАО «Челябэнергосбыт»  компанией ООО «РВС», специализирующейся на создании систем коммерческого учёта, выявил следующие недочеты:
1) Без реализации комплекса мер, направленных на совершенствование программного обеспечения и повышение производительности вычислительных систем успешное прохождение проверки невозможно.
2) Основная задача проекта по совершенствованию АИИС КУЭ ПАО «Челябэнергосбыт» – снижение юридических и технологических рисков ПАО «Челябэнергосбыт», связанных с соответствием использования программного обеспечения Microsoft лицензионным политикам производителя и законодательства РФ, высокой вероятностью выхода из строя оборудования в виду его физического износа.
3) C 2009 года в промышленной эксплуатации находится система АИИС КУЭ ПАО «Челябэнергосбыт». Её работа обеспечивается базой данных Microsoft SQL Server. В соответствии с требованиями правообладателя, в 2017 году ПАО «Челябэнергосбыт» обязано приобрести лицензии на использование ОС и СУБД Microsoft.
В случае, если данные недочеты не будут устранены, Общество не сможет пройти освидетельствование, что в несёт в себе следующие риски:
1) Внешние риски:
- Отсутствие возможности передачи результатов измерения величин электроэнергии (макеты 80020, 80040) (замещающая информация об объемах потребления с разбивкой по полчаса месячные) в ОАО «АТС» в установленные сроки. Непредставление данных макетов является грубым нарушением Правил оптового рынка, согласно п. 5.1 Приложение № 1.1 к Договору о присоединении к торговой системе оптового рынка и ст. 38.1 Приложения № 21 к Договору о присоединении к торговой системе оптового рынка, что влечёт за собой возможность лишения ПАО «Челябэнергосбыт» статуса субъекта оптового рынка. 
- Отсутствие возможности передачи результатов измерения величин электроэнергии (макеты 80020, 80040) смежным субъектам ОРЭ. Вследствие чего, жалобы смежных субъектов на ПАО «Челябэнергосбыт» в ПАО «АТС», что служит поводом НП «Совет Рынка» инициировать проверку работоспособности АИИСКУЭ ПАО «Челябэнергосбыт».   
- Отсутствие БД в период проведения испытаний на установление соответствия требованиям оптового рынка ведет к невозможности получения акта соответствия, что влечет за собой применение штрафных санкций до 4,5 млн. руб. и лишению статуса субъекта оптового рынка (Положение о применении санкций на оптовом рынке электрической энергии и мощности. Приложение 21 к ДОП). В настоящее время у ПАО «Челябэнергосбыт» отсутствуют Акты соответствия по 8-ми из 54-х сечений оптового рынка.
2) Внутренние риски: 
- Отсутствие возможности формировать оперативный факт потребления 
ПАО «Челябэнергосбыт», что снижает управляемость предприятия и снижает оперативность решений.
-  Снижение точности в прогнозировании планового почасового потребления, что ведёт к увеличению затрат на покупку э/э на ОРЭМ.
- Отсутствие возможности верификации данных присылаемых смежными субъектами в макетах 51070 при согласовании сальдо-перетоков. 
- Отсутствие возможности формировать сальдо-переток в макете 51070 в сечениях, в которых ПАО «Челябэнергосбыт» является субъектом №1, что влечёт за собой расчёт объёмов покупки Общества по замещающей информации и приводит к росту затрат на покупку не компенсируемых со стороны потребителей.
Необходимость установления лицензионного программного обеспечения, в частности лицензии на использование ОС и СУБД Microsoft определяется нормами действующего законодательства. 
Так, статьи 1225 и 1301 ГК предусматривают уплату штрафа в пользу правообладателя компенсации до 5 млн. рублей, либо взыскание двукратной стоимости права использования программного продукта.
Статья 7.12 КоАП содержит ответственность за нарушение авторских прав в виде штрафа. Названная статья также предусматривает конфискацию материалов и оборудования. В данном случае возникают риски потери информации, содержащейся на изъятом оборудовании, а также к остановке рабочего процесса всего предприятия. 
Статья 146 УК части 2 и 3 за незаконное использование объектов авторского права устанавливают меры ответственности в виде штрафа, либо исправительных работ, либо принудительных работ, либо лишения свободы.
</t>
  </si>
  <si>
    <t>Повышение отказаустойчивости АИИС КУЭ оптового рынка, соблюдение требований оптового рынка электроэнергии и мощности</t>
  </si>
  <si>
    <t>Создание условий условий для очного обслуживания потребителей, отвечающих требованиям Стандартов обслуживания потребителей</t>
  </si>
  <si>
    <t>На основании п. 11 Постановления Правительства РФ от 4 мая 2012 г. N 442 «О функционировании розничных рынков» гарантирующий поставщик обязан обеспечить наличие и функционирование центров очного обслуживания потребителей (покупателей).
Согласно действующим в Обществе стандартам обслуживания потребителей типовое помещение для очного обслуживания должно располагать площадью не менее чем в 62 м2, тогда как здание по адресу с. Долгодеревенское, ул. Свердловская, д. 1А не отвечает данным требованиям. 
В связи с этим проектом предусматривается расширение зала, в котором происходит обслуживание клиентов и ожидание обслуживания до требуемых норм.</t>
  </si>
  <si>
    <t>Обновление сревера электронной почты для оеспечения беспереюойного функционирования Общества</t>
  </si>
  <si>
    <t>Система почтового обмена на предприятии за период 2014-2015 гг. претерпела  76 сбоев, что привело к остановке  информационного обмена в общей сложности на 8 дней. Нарушение информационного обмена приводит, в том числе,  к следующим последствиям:
- Остановка штатной работы OEBS, так как связь комплекс осуществляет через почтовый сервер;
- Остановка АСКУЭ, так как получение и отправка показаний осуществляется через электронную почту;
- Остановка информационного обмена с НП АТС, так как согласно требованиям безопасности осуществляется привязка к фиксированным адресам. 
Нарушения в работе системы были устранены. Однако, с учётом морального и физического износа оборудования и программного обеспечения риск полной остановке системы в 2017-2018 гг. составляет 98%
Используемое в системе оборудование было введено в эксплуатацию в 2008 году.
Полезный срок использования объектов данной группы оборудования без утери функциональности составляет максимум  6 лет. Таким образом, замене подлежит 14 ед. оборудования. 
Оборудование должно отвечать следующим характеристикам- повышенная отказоустойчивость и производительность. 
Вместе с заменой оборудования требует актуализации программное обеспечение, так как оно было введено в эксплуатацию в 2008 году, и далее версия не обновлялась. 
Для работы системы в стандартном режиме программное обеспечение должно отвечать следующим требованиям: наличие поддержки производителем. В противном случае не гарантирована его безопасность.
Действующие программное обеспечение способно выполнять только следующие показатели: функционирование без внесений изменений в конфигурацию при условии отсутствия внешних воздействий или атак.</t>
  </si>
  <si>
    <t>Сервер CAS Exchange 2013
Сервер MBX Exchange 2013
Сервер AD Windows 2012R2
Сервера файлового сервиса
Подсистема публикации приложений
Подсистема защиты электронной почты
Подсистема оптимизации трафика</t>
  </si>
  <si>
    <t>Ликвидация сбоев и  простоев в работе Общества за счёт обеспечения бесперебойной связи между филиалами и участками общества</t>
  </si>
  <si>
    <t xml:space="preserve">Эксплуатация сетевого оборудования в удалённых от областного центра населённых пунктах имеет рад особенностей. Это связано с плохим качеством энергоснабжения, частыми авариями на сетях связи, другими воздействиями. Для поддержания постоянной работы удалённых офисов приходится заменять вышедшее из строя оборудование. Использование в работе оборудования начального уровня низкой стоимости влечёт за собой необходимость его частой замены. При этом оборудование такого класса не является ремонт пригодным. Необходимо использование для комплектования офисов участков и филиалов только оборудования промышленного класса с высокой отказоустойчивостью.
В настоящее время отказоустойчивость обеспечена на 10  участках из 60.
Создание системы отказоустойчивости предполагает установку на участках комплекта из двух единиц взаимосвязанного оборудования:  коммутатора Cisco Catalyst 2960-X 48 и Источника бесперебойного питания с возможностью дистанционного мониторинга и управления. 
Источники бесперебойного питания - автоматические электронные устройства с аккумуляторной батареей, предназначенные для бесперебойного кратковременного снабжения электрической энергией компьютера и его компонентов с целью корректного завершения работы и сохранения данных в случае резкого падения или отсутствия входного питающего напряжения системы
Отказ от реализации данного проекта влечёт за собой риск выхода из строя значительного количества оборудования из-за сбоев питания, летних гроз и других факторов. Так, за 2015 год из-за этого было утеряно 37 ед. оборудования
</t>
  </si>
  <si>
    <t>Корпоративная сеть передачи данных выполняет следующие функции:
- создаёт инфраструктуру, позволяющую пользователю получать доступ к объектам коллективного пользования- общим папкам на серверах, сервису электронной почты, сети интернет, серверам технологических задач (OEBS, CC&amp;B, управленческий учёт и.т.д.)
- объединяет каналами передачи данных все подразделения предприятия
- даёт возможность доступа сотрудникам и приложениям к ресурсам сети интернет
- обеспечивает безопасность обмена данными
- защищает от несанкционированного доступа к ресурсам
На данный момент оборудование выработало свой ресурс, у Общества отсутствуют ЗИП, отсутствует контроль безопасности.
Система создавалась в 2006-2007 году.  
Используемое в системе оборудование 2005-2006 года выпуска не является ремонтопригодным, так как комплектующие к нему сняты с производства компаниями-производителями.
- Cisco 1841 router, введён в эксплуатацию в 2007 году
- Cisco 2800 router, введён в эксплуатацию в 2007 году
- Cisco 3600 router, введён в эксплуатацию в 2007 году
- Cisco PIX 525, введён в эксплуатацию в 2007 году
Архитектура сети проектировалась исходя из специфики технологических задач с децентрализованной моделью обработки данных. Сейчас основой технологического процесса являются задачи OEBS, CC&amp;В, Клиент, Управленческий учёт. Все они основаны на централизованной модели обработки данных, их ресурсы расположены в исполнительном аппарате. Появилось новое требование, отсутствовавшее ранее -  не допускать перерывов в доступе к данным исполнительного аппарата. Кроме того, централизованные ресурсы требуют защиты от несанкционированного доступа.
- В случае отказа от реализации данного проекта высока вероятность наступления в 2016 году следующих событий:
- отказ оборудования доступа в интернет в филиале, что делает невозможной работу электронной почты
- отказ оборудования связи с исполнительным аппаратом в филиале делает невозможной работу всех технологических задач в филиале и его участках
- отказ оборудования доступа в интернет в исполнительном аппарате  делает невозможной деятельность предприятия, так как останавливаются клиент- банки, взаимодействие с НП АТС и работа системы АСКУЭ.
- отказ оборудования связи с филиалами  делает невозможной работу всех технологических задач за пределами исполнительного аппарата.
При наступлении любого из данных событий быстрая замена оборудования невозможна, что может повлечь за собой остановку деятельности предприятия.</t>
  </si>
  <si>
    <t>1) Oktell X Progress 
2) Лицензии SpeechKit Box  
3) IP-телефон Yealink SIP-T19
4) Гарнитура к IP-телефону с разъемом QD Mairdi MRD-510DS
5) Услуги по технической поддержке</t>
  </si>
  <si>
    <t>ThinkCentre M700 + монитор BenQ
Xerox WorkCentre 3615DN</t>
  </si>
  <si>
    <t>сервер IBM-Lenovo</t>
  </si>
  <si>
    <t>полка VNX 25X2.5 IN 6GB SAS</t>
  </si>
  <si>
    <t xml:space="preserve">
1. Оборудования EMC DataDomain 4200, программное обеспечение  Veritas Net Backup.
2. FC-коммутатор (16 портов FC, резервируемый блок питания)</t>
  </si>
  <si>
    <t>коммутатор Cisco Catalyst 2960-X 48 и ИБП</t>
  </si>
  <si>
    <t>Пандусы в центрах очного обслуживания потребителей ПАО "Челябэнергосбыт" (РИЦ) по адресам: 
1) г. Челябинск, ул. Калинина, 7;
2) г. Челябинск, ул. Горького, 64А;
3) г. Челябинск, ул. Молодогвардейцев, 26А;
4) г. Челябинск, ул. Гагарина, 52;
5) г. Челябинск, ул. Воровского, 15А;
6) г. Челябинск, ш. Металлургов, 38.</t>
  </si>
  <si>
    <t>Специализированное оборудование, сертифицированое ФСТЭК России и отвечающее следующим характеристикам: обеспечение маршрутизации пакетов стека протоколов IP со скоростью присоединения 10 Гбт/сек, обеспечение функций фильтрации трафика и обеспечения сетевой безопасности.</t>
  </si>
  <si>
    <t xml:space="preserve">Расчётно-информационный центр по адресу с. Долгодеревенское, ул. Свердловская, д.1а
</t>
  </si>
  <si>
    <t>Сохранение работспособности парка вычислительной техники компании</t>
  </si>
  <si>
    <t>В настоящее время компьютерный парк ПАО «Челябэнергосбыт» составляет 1104 ед. персональных компьютеров, из которых 467 едениц было введено в эксплуатацию более 6 лет назад, и 424 еденицы принтеров и многофункциональных устройств, из которых 292 еденицы введены в эксплуатацию более 6 лет назад.
Полезный срок использования объектов данной группы оборудования без утери функциональности составляет  5-6 лет. Свыше данного срока эксплуатация оборудования приводит к следующим рискам: 
- оборудование часто выходит из строя и требует затрат на ремонт
- оборудование не обеспечивает необходимой производительности для работы типовых технологических задач
 Кроме того необходимо отметить, что на предприятии внедряется система биллинга, для работе в которой персональные компьютеры должны соответствовать ряду требования, на данный момент не удовлетворяют требованиям для эксплуатации программы CC&amp;B 126 ПК.
Для предотвращения ситуации, при которой оборудование, выработавшее свой ресурс, единовременно выйдет из строя, что повлечёт за собой необходимость экстренной замены парка техники, необходима реализация проекта поэтапного обновления парка оборудования.</t>
  </si>
  <si>
    <t xml:space="preserve">Cisco ASA5585 </t>
  </si>
  <si>
    <t xml:space="preserve">- прибор учёта электрической энергии Эмис - Электра 970
- прибор учёта электрической энергии Эмис - Электра 975
- концентратор Эмис - Электра 950
- комплект трансформатора тока
</t>
  </si>
  <si>
    <t>В рамках реализации инвестиционной программы 2011-2012 гг. на предприятии была создана система дистанционного сбора показаний с приборов учета бытовых потребителей (СДСП БП), состоящая из следующих компонентов:
- Индивидуальные однофазные приборы учета (ИПУ) установлены для учета индивидуального потребления электроэнергии собственников жилых и нежилых помещений в многоквартирных домах (МКД) – 134 246 приборов учета;
- Общедомовые трехфазные приборы учета (ОПУ) установлены в электрощитовых МКД для учета общедомового потребления электроэнергии – 4 987 приборов учета;
- Трансформаторы тока обеспечивают подключение ОПУ к электросети в электрощитовых МКД – 2 079 комплектов трансформаторов;
- Концентраторы (маршрутизаторы) установлены в распределительных трансформаторных подстанциях и обеспечивают снятие показаний ИПУ и ОПУ и передачу этих показаний на сервер ПАО «Челябэнергосбыт» - 973 штуки.
В настоящее время СДСП БП эксплуатируется и выполняет следующие функции:
- своевременное получение достоверных данных об индивидуальном и общедомовом потреблении электрической энергии в автоматизированном режиме;
- введение ограничения режима потребления электроэнергии бытовым потребителям, имеющим задолженность.
В соответствии с требованиями п. 145 «Основных положений функционирования розничных рынков электроэнергии»: «…Обязанность по обеспечению эксплуатации установленного и допущенного в эксплуатацию прибора учета, сохранности и целостности прибора учета, а также пломб и (или) знаков визуального контроля, снятию и хранению его показаний, своевременной замене возлагается на собственника такого прибора учета…». Таким образом, на ПАО «Челябэнергосбыт», как на собственника измерительных комплексов законодательно возложена обязанность по поддержанию данной системы в работоспособном состоянии.
Технически данное оборудование не может быть передано в собственность физических лиц, так как технически является единым измерительным комплексом, учтённом на балансе организации под различными инвентарными номерами. 
Обществом так же  получено предписание от 19.02.2016 №1-441 от главного управления государственной жилищной инспекции Челябинской области обязывающие ПАО "Челябэнегосбыт" обеспечить ремонт и повторный ввод приборов учёта, стоящих на балансе организации.  
Если указанные в инвестиционном проекте мероприятия не будут реализованы, то приведёт к нарушению части 1 статьи 13 Федерального закона от 23.11.2009 №261-ФЗ. А кроме того, что наиболее важно, приведёт к невозможности определения объёма потреблённой электроэнергии.</t>
  </si>
  <si>
    <t>Получение достоверной информации об объёмах потреблённой гражданами электроэнергии</t>
  </si>
  <si>
    <t>1) Exadata Database Machine X5-2;
2) Exalogic Elastic Cloud X52;
3) Оборудования для передачи данных.</t>
  </si>
  <si>
    <t xml:space="preserve">Гарантирующий поставщик обязан в сроки и порядке, установленные Основными положениями функционирования розничных рынков (Постановление Правительства от 04.05.2012 г. № 442), производить расчёты с потребителями находящимися у него на обслуживании. 
Для выполнения расчётов с потребителями, что является основной функций гарантирующего поставщика, с 2010 г. на предприятии выстраивается система взаиморасчетов с потребителями, далее "АСУ Биллинг". 
Система является целостным программно-аппаратным комплексом, охватывающим следующие функциональные области:
- управление энерго-данными измерений и приборами учета по физическим лицам;
- управление начислениями и взаиморасчетами с физическими лицами;
- управление энерго-данными  измерений и приборами учета по юридическим лицам;
- управление начислениями и взаиморасчетами с юридическими лицами;
Ежемесячный объем расчетов составляет порядка 1 368 тыс. физических лиц и 42 077 шт. - количество договоров с юридическими лицами. 
В настоящий момент производительность аппаратного комплекса (сервера, на которые установлено программное обеспечение, виртуальная среда)  недостаточна для нормальной работы из-за сильно возросшего объёма «исторических» данных, есть вышедшие из строя элементы, требующие замены. 
Основным последствием в случае отказа от реализации проекта является остановка биллинга физических и юридических лиц. 
</t>
  </si>
  <si>
    <t>Для целей взаимодействия с потребителями (проведение расчётов, подготовка ответов на запросы) Общество обязано хранить всю документацию о договорных отношениях, о расчётах с потребителями,  о точках присоединения потребителя к сетям ТСО и пр. В соответствии с действующими нормативно-правовыми документами Общество обязано обеспечить надлежащее хранение информации о взаиморасчётах  с потребителями сроком не менее 5 лет (ст.29 Федераотного закона от 06.12.2011 №402)
Система резервного копирования и восстановления данных - это программный или программно-аппаратный комплекс для создания копий данных с определенной периодичностью для их последующего восстановления. Помимо защиты от потери данных системы резервного копирования также позволяют организовать непрерывность работы сотрудников за счет быстрого восстановления операционной системы (при наличии ее образа) или восстановления данных на другом компьютере.
На данный момент функция резервного копирования на предприятии не осуществляется. Это ведёт к тому, что в случае сбоя в основной системе возникает вероятность потери данных технологических задач за весь период их эксплуатации и невозможности их восстановления, что в свою очередь приводит к невозможности осуществления расчётов с потребителями. Таким образом, наличие системы резервного копирования на предприятии продиктовано производственной необходимостью.
Для бесперебойного выполнения Обществом функций гарантирующего поставщика системе резервного копирования должна быть организована следующим образом:
1.Должна быть приобретена система резервного копирования с хранением информации на жёстких дисках. Система Должна иметь функцию дедуплицирования.
2. Для надёжного резервного копирования технологической информации, носитель резервных копий должен быть географически удалён от источника данных. 
В настоящее время удалённое резервное копирование не осуществляется, что влечёт за собой риск утери данных в случае физического повреждения локальных резервных хранилищ.</t>
  </si>
  <si>
    <t>Согласно предписаниям пожарного инспектора ОГПИ Калининского района, необходимо оборудовать помещение второго этажа здания по адресу г. Челябинск, ул. Калинина, д.7  аварийным эвакуационным выходом.
В настоящее время помещение по вышеуказанному адресу не удовлетворяет требованиям пожарной безопасности.</t>
  </si>
  <si>
    <t xml:space="preserve">Проект и монтаж аварийного выхода </t>
  </si>
  <si>
    <t>Генеральный директор</t>
  </si>
  <si>
    <t>А.В. Красиков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</si>
</sst>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2"/>
      <color rgb="FF000000"/>
      <name val="Arial"/>
      <family val="2"/>
      <charset val="204"/>
    </font>
    <font>
      <sz val="8"/>
      <color rgb="FF000000"/>
      <name val="Arial"/>
      <family val="2"/>
      <charset val="204"/>
    </font>
    <font>
      <b/>
      <i/>
      <sz val="10"/>
      <color rgb="FF000000"/>
      <name val="Arial"/>
      <family val="2"/>
      <charset val="204"/>
    </font>
    <font>
      <sz val="10"/>
      <color rgb="FF000000"/>
      <name val="Arial"/>
      <family val="2"/>
      <charset val="204"/>
    </font>
    <font>
      <b/>
      <i/>
      <sz val="8"/>
      <color rgb="FF000000"/>
      <name val="Arial"/>
      <family val="2"/>
      <charset val="204"/>
    </font>
    <font>
      <i/>
      <sz val="8"/>
      <color rgb="FF000000"/>
      <name val="Arial"/>
      <family val="2"/>
      <charset val="204"/>
    </font>
    <font>
      <b/>
      <sz val="10"/>
      <color theme="0"/>
      <name val="Arial"/>
      <family val="2"/>
      <charset val="204"/>
    </font>
    <font>
      <b/>
      <sz val="8"/>
      <color theme="0"/>
      <name val="Arial"/>
      <family val="2"/>
      <charset val="204"/>
    </font>
    <font>
      <sz val="8"/>
      <color theme="1"/>
      <name val="Arial"/>
      <family val="2"/>
      <charset val="204"/>
    </font>
    <font>
      <sz val="11"/>
      <color theme="1"/>
      <name val="Arial"/>
      <family val="2"/>
      <charset val="204"/>
    </font>
    <font>
      <sz val="8"/>
      <name val="Arial"/>
      <family val="2"/>
      <charset val="204"/>
    </font>
    <font>
      <u/>
      <sz val="11"/>
      <color theme="10"/>
      <name val="Calibri"/>
      <family val="2"/>
      <charset val="204"/>
      <scheme val="minor"/>
    </font>
    <font>
      <u/>
      <sz val="8"/>
      <color theme="10"/>
      <name val="Arial"/>
      <family val="2"/>
      <charset val="204"/>
    </font>
    <font>
      <sz val="10"/>
      <color theme="1"/>
      <name val="Arial"/>
      <family val="2"/>
      <charset val="204"/>
    </font>
    <font>
      <b/>
      <sz val="11"/>
      <color theme="0"/>
      <name val="Arial"/>
      <family val="2"/>
      <charset val="204"/>
    </font>
    <font>
      <sz val="5"/>
      <name val="Arial"/>
      <family val="2"/>
      <charset val="204"/>
    </font>
  </fonts>
  <fills count="5">
    <fill>
      <patternFill patternType="none"/>
    </fill>
    <fill>
      <patternFill patternType="gray125"/>
    </fill>
    <fill>
      <patternFill patternType="solid">
        <fgColor rgb="FFFFFFFF"/>
        <bgColor indexed="64"/>
      </patternFill>
    </fill>
    <fill>
      <patternFill patternType="solid">
        <fgColor theme="4"/>
        <bgColor indexed="64"/>
      </patternFill>
    </fill>
    <fill>
      <patternFill patternType="solid">
        <fgColor theme="4" tint="0.39997558519241921"/>
        <bgColor indexed="64"/>
      </patternFill>
    </fill>
  </fills>
  <borders count="4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3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4" fillId="2" borderId="26" xfId="0" applyFont="1" applyFill="1" applyBorder="1" applyAlignment="1">
      <alignment horizontal="left" vertical="center"/>
    </xf>
    <xf numFmtId="0" fontId="4" fillId="2" borderId="28" xfId="0" applyFont="1" applyFill="1" applyBorder="1" applyAlignment="1">
      <alignment horizontal="left"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xf>
    <xf numFmtId="0" fontId="7" fillId="3" borderId="2" xfId="0" applyFont="1" applyFill="1" applyBorder="1" applyAlignment="1">
      <alignment horizontal="left" vertical="center"/>
    </xf>
    <xf numFmtId="0" fontId="7" fillId="3" borderId="3" xfId="0" applyFont="1" applyFill="1" applyBorder="1" applyAlignment="1">
      <alignment vertical="center"/>
    </xf>
    <xf numFmtId="0" fontId="8" fillId="3" borderId="5" xfId="0" applyFont="1" applyFill="1" applyBorder="1" applyAlignment="1">
      <alignment vertical="center"/>
    </xf>
    <xf numFmtId="0" fontId="8" fillId="3" borderId="7" xfId="0" applyFont="1" applyFill="1" applyBorder="1" applyAlignment="1">
      <alignment vertical="center" wrapText="1"/>
    </xf>
    <xf numFmtId="0" fontId="8" fillId="3" borderId="6" xfId="0" applyFont="1" applyFill="1" applyBorder="1" applyAlignment="1">
      <alignment vertical="center" wrapText="1"/>
    </xf>
    <xf numFmtId="0" fontId="8" fillId="3" borderId="4" xfId="0" applyFont="1" applyFill="1" applyBorder="1" applyAlignment="1">
      <alignment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left" vertical="center" wrapText="1" inden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8" fillId="4" borderId="5" xfId="0" applyFont="1" applyFill="1" applyBorder="1" applyAlignment="1">
      <alignment vertical="center"/>
    </xf>
    <xf numFmtId="0" fontId="8" fillId="4" borderId="7"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4" borderId="4" xfId="0" applyFont="1" applyFill="1" applyBorder="1" applyAlignment="1">
      <alignment horizontal="center" vertical="center" wrapText="1"/>
    </xf>
    <xf numFmtId="0" fontId="8" fillId="4" borderId="4" xfId="0" applyFont="1" applyFill="1" applyBorder="1" applyAlignment="1">
      <alignment horizontal="left" vertical="center" wrapText="1" indent="1"/>
    </xf>
    <xf numFmtId="0" fontId="8" fillId="3" borderId="5" xfId="0" applyFont="1" applyFill="1" applyBorder="1" applyAlignment="1">
      <alignment horizontal="left" vertical="center"/>
    </xf>
    <xf numFmtId="2" fontId="2" fillId="2" borderId="4" xfId="0" applyNumberFormat="1" applyFont="1" applyFill="1" applyBorder="1" applyAlignment="1">
      <alignment horizontal="center" vertical="center" wrapText="1"/>
    </xf>
    <xf numFmtId="0" fontId="9" fillId="0" borderId="0" xfId="0" applyFont="1"/>
    <xf numFmtId="0" fontId="10" fillId="0" borderId="0" xfId="0" applyFont="1"/>
    <xf numFmtId="0" fontId="9" fillId="0" borderId="0" xfId="0" applyFont="1" applyAlignment="1">
      <alignment horizontal="center"/>
    </xf>
    <xf numFmtId="0" fontId="9" fillId="2" borderId="4" xfId="0" applyFont="1" applyFill="1" applyBorder="1" applyAlignment="1">
      <alignment vertical="center" wrapText="1"/>
    </xf>
    <xf numFmtId="0" fontId="11" fillId="2" borderId="4" xfId="0" applyFont="1" applyFill="1" applyBorder="1" applyAlignment="1">
      <alignment vertical="center" wrapText="1"/>
    </xf>
    <xf numFmtId="0" fontId="2" fillId="2" borderId="4" xfId="0" applyFont="1" applyFill="1" applyBorder="1" applyAlignment="1">
      <alignment horizontal="right" vertical="center" wrapText="1"/>
    </xf>
    <xf numFmtId="0" fontId="9" fillId="0" borderId="4" xfId="0" applyFont="1" applyBorder="1"/>
    <xf numFmtId="0" fontId="8" fillId="3" borderId="4" xfId="0" applyFont="1" applyFill="1" applyBorder="1"/>
    <xf numFmtId="0" fontId="8" fillId="0" borderId="0" xfId="0" applyFont="1"/>
    <xf numFmtId="0" fontId="8" fillId="4" borderId="4" xfId="0" applyFont="1" applyFill="1" applyBorder="1"/>
    <xf numFmtId="0" fontId="11" fillId="2" borderId="4" xfId="0" applyFont="1" applyFill="1" applyBorder="1" applyAlignment="1">
      <alignment horizontal="center" vertical="center" wrapText="1"/>
    </xf>
    <xf numFmtId="0" fontId="8" fillId="3" borderId="4" xfId="0" applyFont="1" applyFill="1" applyBorder="1" applyAlignment="1">
      <alignment horizontal="center"/>
    </xf>
    <xf numFmtId="0" fontId="8"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2" fontId="8" fillId="3" borderId="4" xfId="0" applyNumberFormat="1" applyFont="1" applyFill="1" applyBorder="1" applyAlignment="1">
      <alignment horizontal="center"/>
    </xf>
    <xf numFmtId="2" fontId="8" fillId="4" borderId="4" xfId="0" applyNumberFormat="1" applyFont="1" applyFill="1" applyBorder="1" applyAlignment="1">
      <alignment horizontal="center"/>
    </xf>
    <xf numFmtId="0" fontId="11" fillId="2" borderId="4"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0" fontId="9" fillId="0" borderId="4" xfId="0" applyFont="1" applyBorder="1" applyAlignment="1">
      <alignment vertical="center" wrapText="1"/>
    </xf>
    <xf numFmtId="0" fontId="2" fillId="2" borderId="4" xfId="0" applyFont="1" applyFill="1" applyBorder="1" applyAlignment="1">
      <alignment horizontal="center" vertical="center" wrapText="1"/>
    </xf>
    <xf numFmtId="0" fontId="11" fillId="2" borderId="4" xfId="0" applyFont="1" applyFill="1" applyBorder="1" applyAlignment="1">
      <alignment vertical="center" wrapText="1"/>
    </xf>
    <xf numFmtId="0" fontId="13" fillId="2" borderId="4" xfId="1" applyFont="1" applyFill="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1" fillId="2" borderId="4" xfId="0" applyFont="1" applyFill="1" applyBorder="1" applyAlignment="1">
      <alignment vertical="center" wrapText="1"/>
    </xf>
    <xf numFmtId="0" fontId="11" fillId="2" borderId="4" xfId="0" quotePrefix="1" applyFont="1" applyFill="1" applyBorder="1" applyAlignment="1">
      <alignment vertical="center" wrapText="1"/>
    </xf>
    <xf numFmtId="0" fontId="2" fillId="2" borderId="4" xfId="0" applyFont="1" applyFill="1" applyBorder="1" applyAlignment="1">
      <alignment horizontal="left" vertical="center" wrapText="1"/>
    </xf>
    <xf numFmtId="0" fontId="11" fillId="2" borderId="4" xfId="0" applyFont="1" applyFill="1" applyBorder="1" applyAlignment="1">
      <alignment vertical="center" wrapText="1"/>
    </xf>
    <xf numFmtId="0" fontId="9" fillId="0" borderId="4" xfId="0" applyFont="1" applyBorder="1" applyAlignment="1">
      <alignment wrapText="1"/>
    </xf>
    <xf numFmtId="0" fontId="8" fillId="3" borderId="4" xfId="0" applyFont="1" applyFill="1" applyBorder="1" applyAlignment="1">
      <alignment wrapText="1"/>
    </xf>
    <xf numFmtId="0" fontId="14" fillId="0" borderId="0" xfId="0" applyFont="1"/>
    <xf numFmtId="0" fontId="14" fillId="0" borderId="0" xfId="0" applyFont="1" applyAlignment="1">
      <alignment horizontal="right"/>
    </xf>
    <xf numFmtId="0" fontId="10" fillId="0" borderId="0" xfId="0" applyFont="1" applyAlignment="1"/>
    <xf numFmtId="0" fontId="15" fillId="3" borderId="19" xfId="0" applyFont="1" applyFill="1" applyBorder="1"/>
    <xf numFmtId="0" fontId="15" fillId="0" borderId="0" xfId="0" applyFont="1"/>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6" fillId="2" borderId="34" xfId="0" applyFont="1" applyFill="1" applyBorder="1" applyAlignment="1">
      <alignment vertical="center"/>
    </xf>
    <xf numFmtId="0" fontId="16" fillId="2" borderId="9" xfId="0" applyFont="1" applyFill="1" applyBorder="1" applyAlignment="1">
      <alignment vertical="center"/>
    </xf>
    <xf numFmtId="0" fontId="16" fillId="2" borderId="25" xfId="0" applyFont="1" applyFill="1" applyBorder="1" applyAlignment="1">
      <alignment vertical="center"/>
    </xf>
    <xf numFmtId="0" fontId="16" fillId="2" borderId="20" xfId="0" applyFont="1" applyFill="1" applyBorder="1" applyAlignment="1">
      <alignment vertical="center"/>
    </xf>
    <xf numFmtId="0" fontId="16" fillId="2" borderId="4" xfId="0" applyFont="1" applyFill="1" applyBorder="1" applyAlignment="1">
      <alignment vertical="center"/>
    </xf>
    <xf numFmtId="0" fontId="16" fillId="2" borderId="26" xfId="0" applyFont="1" applyFill="1" applyBorder="1" applyAlignment="1">
      <alignment vertical="center"/>
    </xf>
    <xf numFmtId="0" fontId="16" fillId="2" borderId="22" xfId="0" applyFont="1" applyFill="1" applyBorder="1" applyAlignment="1">
      <alignment vertical="center"/>
    </xf>
    <xf numFmtId="0" fontId="16" fillId="2" borderId="27" xfId="0" applyFont="1" applyFill="1" applyBorder="1" applyAlignment="1">
      <alignment vertical="center"/>
    </xf>
    <xf numFmtId="0" fontId="16" fillId="2" borderId="28" xfId="0" applyFont="1" applyFill="1" applyBorder="1" applyAlignment="1">
      <alignment vertical="center"/>
    </xf>
    <xf numFmtId="0" fontId="10"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10" fillId="0" borderId="13" xfId="0" applyFont="1" applyBorder="1" applyAlignment="1">
      <alignment horizontal="center" vertical="center"/>
    </xf>
    <xf numFmtId="0" fontId="10" fillId="0" borderId="18" xfId="0" applyFont="1" applyBorder="1" applyAlignment="1">
      <alignment horizontal="center" vertical="center"/>
    </xf>
    <xf numFmtId="0" fontId="10" fillId="0" borderId="41"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35" xfId="0" applyFont="1" applyBorder="1" applyAlignment="1">
      <alignment horizontal="center" vertical="center"/>
    </xf>
    <xf numFmtId="0" fontId="10" fillId="0" borderId="24"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1" xfId="0" applyFont="1" applyBorder="1" applyAlignment="1">
      <alignment horizontal="center" vertical="center" wrapText="1"/>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xf>
    <xf numFmtId="0" fontId="4" fillId="0" borderId="14" xfId="0" applyFont="1" applyBorder="1" applyAlignment="1">
      <alignment horizontal="left" vertical="center"/>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11" fillId="2" borderId="4" xfId="0" applyFont="1" applyFill="1" applyBorder="1" applyAlignment="1">
      <alignment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0</xdr:row>
      <xdr:rowOff>2047875</xdr:rowOff>
    </xdr:from>
    <xdr:to>
      <xdr:col>20</xdr:col>
      <xdr:colOff>561975</xdr:colOff>
      <xdr:row>0</xdr:row>
      <xdr:rowOff>2419350</xdr:rowOff>
    </xdr:to>
    <xdr:sp macro="" textlink="">
      <xdr:nvSpPr>
        <xdr:cNvPr id="2054" name="Rectangle 6"/>
        <xdr:cNvSpPr>
          <a:spLocks noChangeArrowheads="1"/>
        </xdr:cNvSpPr>
      </xdr:nvSpPr>
      <xdr:spPr bwMode="auto">
        <a:xfrm>
          <a:off x="885825" y="2047875"/>
          <a:ext cx="13087350" cy="371475"/>
        </a:xfrm>
        <a:prstGeom prst="rect">
          <a:avLst/>
        </a:prstGeom>
        <a:solidFill>
          <a:srgbClr val="01B0F1"/>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0</xdr:row>
      <xdr:rowOff>2047875</xdr:rowOff>
    </xdr:from>
    <xdr:to>
      <xdr:col>20</xdr:col>
      <xdr:colOff>571500</xdr:colOff>
      <xdr:row>0</xdr:row>
      <xdr:rowOff>2428875</xdr:rowOff>
    </xdr:to>
    <xdr:sp macro="" textlink="">
      <xdr:nvSpPr>
        <xdr:cNvPr id="2053" name="Rectangle 5"/>
        <xdr:cNvSpPr>
          <a:spLocks noChangeArrowheads="1"/>
        </xdr:cNvSpPr>
      </xdr:nvSpPr>
      <xdr:spPr bwMode="auto">
        <a:xfrm>
          <a:off x="885825" y="2047875"/>
          <a:ext cx="13096875" cy="381000"/>
        </a:xfrm>
        <a:prstGeom prst="rect">
          <a:avLst/>
        </a:prstGeom>
        <a:solidFill>
          <a:srgbClr val="01B0F1"/>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1055;&#1088;&#1080;&#1086;&#1073;&#1088;&#1077;&#1090;&#1077;&#1085;&#1080;&#1077;%20&#1086;&#1073;&#1086;&#1088;&#1091;&#1076;&#1086;&#1074;&#1072;&#1085;&#1080;&#1103;_&#1055;&#1086;&#1074;&#1099;&#1096;&#1077;&#1085;&#1080;&#1077;%20&#1086;&#1090;&#1082;&#1072;&#1079;&#1086;&#1091;&#1089;&#1090;&#1086;&#1081;&#1095;&#1080;&#1074;&#1086;&#1089;&#1090;&#1080;%20&#1091;&#1095;&#1072;&#1089;&#1090;&#1082;&#1086;&#1074;.xlsx" TargetMode="External"/><Relationship Id="rId13" Type="http://schemas.openxmlformats.org/officeDocument/2006/relationships/hyperlink" Target="&#1057;&#1090;&#1072;&#1085;&#1076;&#1072;&#1088;&#1090;&#1099;_&#1055;&#1086;&#1074;&#1099;&#1096;&#1077;&#1085;&#1080;&#1077;%20&#1082;&#1072;&#1095;&#1077;&#1089;&#1090;&#1074;&#1072;%20&#1086;&#1073;&#1089;&#1083;&#1091;&#1078;&#1080;&#1074;&#1072;&#1085;&#1080;&#1103;_&#1088;&#1072;&#1089;&#1096;&#1080;&#1088;&#1077;&#1085;&#1080;&#1077;%20&#1056;&#1048;&#1062;%20&#1089;.&#1044;&#1086;&#1083;&#1075;&#1086;&#1076;&#1077;&#1088;&#1077;&#1074;&#1077;&#1085;&#1089;&#1082;&#1086;&#1077;.xlsx" TargetMode="External"/><Relationship Id="rId3" Type="http://schemas.openxmlformats.org/officeDocument/2006/relationships/hyperlink" Target="&#1057;&#1090;&#1072;&#1085;&#1076;&#1072;&#1088;&#1090;&#1099;_&#1042;&#1077;&#1076;&#1077;&#1085;&#1080;&#1077;%20&#1073;&#1072;&#1079;%20&#1076;&#1072;&#1085;&#1085;&#1099;&#1093;_&#1079;&#1072;&#1097;&#1080;&#1090;&#1072;%20&#1087;&#1077;&#1088;&#1089;&#1086;&#1085;&#1072;&#1083;&#1100;&#1085;&#1099;&#1093;%20&#1076;&#1072;&#1085;&#1085;&#1099;&#1093;.xlsx" TargetMode="External"/><Relationship Id="rId7" Type="http://schemas.openxmlformats.org/officeDocument/2006/relationships/hyperlink" Target="&#1055;&#1088;&#1080;&#1086;&#1073;&#1088;&#1077;&#1090;&#1077;&#1085;&#1080;&#1077;%20&#1086;&#1073;&#1086;&#1088;&#1091;&#1076;&#1086;&#1074;&#1072;&#1085;&#1080;&#1103;_&#1052;&#1086;&#1076;&#1077;&#1088;&#1085;&#1080;&#1079;&#1072;&#1094;&#1080;&#1103;%20&#1089;&#1077;&#1088;&#1074;&#1077;&#1088;&#1072;%20&#1101;&#1083;&#1077;&#1082;&#1090;&#1088;&#1086;&#1085;&#1085;&#1086;&#1081;%20&#1087;&#1086;&#1095;&#1090;&#1099;.xlsx" TargetMode="External"/><Relationship Id="rId12" Type="http://schemas.openxmlformats.org/officeDocument/2006/relationships/hyperlink" Target="&#1057;&#1086;&#1073;&#1083;&#1102;&#1076;&#1077;&#1085;&#1080;&#1077;%20&#1087;&#1088;&#1072;&#1074;&#1080;&#1083;%20&#1086;&#1087;&#1090;&#1086;&#1074;&#1086;&#1075;&#1086;%20&#1088;&#1099;&#1085;&#1082;&#1072;_&#1040;&#1048;&#1048;&#1057;&#1050;&#1059;&#1069;%20&#1086;&#1087;&#1090;&#1086;&#1074;&#1086;&#1075;&#1086;%20&#1088;&#1099;&#1085;&#1082;&#1072;.xlsx" TargetMode="External"/><Relationship Id="rId17" Type="http://schemas.openxmlformats.org/officeDocument/2006/relationships/printerSettings" Target="../printerSettings/printerSettings1.bin"/><Relationship Id="rId2" Type="http://schemas.openxmlformats.org/officeDocument/2006/relationships/hyperlink" Target="&#1057;&#1090;&#1072;&#1085;&#1076;&#1072;&#1088;&#1090;&#1099;_&#1055;&#1086;&#1074;&#1099;&#1096;&#1077;&#1085;&#1080;&#1077;%20&#1082;&#1072;&#1095;&#1077;&#1089;&#1090;&#1074;&#1072;%20&#1086;&#1073;&#1089;&#1083;&#1091;&#1078;&#1080;&#1074;&#1072;&#1085;&#1080;&#1103;_&#1082;&#1086;&#1085;&#1090;&#1072;&#1082;&#1090;%20&#1094;&#1077;&#1085;&#1090;&#1088;.xlsx" TargetMode="External"/><Relationship Id="rId16" Type="http://schemas.openxmlformats.org/officeDocument/2006/relationships/hyperlink" Target="&#1052;&#1086;&#1085;&#1090;&#1072;&#1078;%20&#1072;&#1074;&#1072;&#1088;&#1080;&#1081;&#1085;&#1086;&#1075;&#1086;%20&#1074;&#1099;&#1093;&#1086;&#1076;&#1072;.xlsx" TargetMode="External"/><Relationship Id="rId1" Type="http://schemas.openxmlformats.org/officeDocument/2006/relationships/hyperlink" Target="&#1057;&#1090;&#1072;&#1085;&#1076;&#1072;&#1088;&#1090;&#1099;_&#1055;&#1086;&#1074;&#1099;&#1096;&#1077;&#1085;&#1080;&#1077;%20&#1082;&#1072;&#1095;&#1077;&#1089;&#1090;&#1074;&#1072;%20&#1086;&#1073;&#1089;&#1083;&#1091;&#1078;&#1080;&#1074;&#1072;&#1085;&#1080;&#1103;_&#1084;&#1086;&#1076;&#1077;&#1088;&#1085;&#1080;&#1079;&#1072;&#1094;&#1080;&#1103;%20&#1089;&#1072;&#1081;&#1090;&#1072;.xlsx" TargetMode="External"/><Relationship Id="rId6" Type="http://schemas.openxmlformats.org/officeDocument/2006/relationships/hyperlink" Target="&#1055;&#1088;&#1080;&#1086;&#1073;&#1088;&#1077;&#1090;&#1077;&#1085;&#1080;&#1077;%20&#1086;&#1073;&#1086;&#1088;&#1091;&#1076;&#1086;&#1074;&#1072;&#1085;&#1080;&#1103;_&#1055;&#1088;&#1080;&#1086;&#1073;&#1088;&#1077;&#1090;&#1077;&#1085;&#1080;&#1077;%20&#1089;&#1077;&#1088;&#1074;&#1077;&#1088;&#1086;&#1074;.xlsx" TargetMode="External"/><Relationship Id="rId11" Type="http://schemas.openxmlformats.org/officeDocument/2006/relationships/hyperlink" Target="&#1057;&#1090;&#1072;&#1085;&#1076;&#1072;&#1088;&#1090;&#1099;_&#1055;&#1086;&#1074;&#1099;&#1096;&#1077;&#1085;&#1080;&#1077;%20&#1082;&#1072;&#1095;&#1077;&#1089;&#1090;&#1074;&#1072;%20&#1086;&#1073;&#1089;&#1083;&#1091;&#1078;&#1080;&#1074;&#1072;&#1085;&#1080;&#1103;_&#1089;&#1090;&#1088;&#1086;&#1080;&#1090;&#1077;&#1083;&#1100;&#1089;&#1090;&#1074;&#1086;%20&#1087;&#1072;&#1085;&#1076;&#1091;&#1089;&#1086;&#1074;.xlsx" TargetMode="External"/><Relationship Id="rId5" Type="http://schemas.openxmlformats.org/officeDocument/2006/relationships/hyperlink" Target="&#1057;&#1090;&#1072;&#1085;&#1076;&#1072;&#1088;&#1090;&#1099;_&#1042;&#1077;&#1076;&#1077;&#1085;&#1080;&#1077;%20&#1073;&#1072;&#1079;%20&#1076;&#1072;&#1085;&#1085;&#1099;&#1093;_&#1084;&#1086;&#1076;&#1077;&#1088;&#1085;&#1080;&#1079;&#1072;&#1094;&#1080;&#1103;%20&#1089;&#1080;&#1089;&#1090;&#1077;&#1084;&#1099;%20&#1088;&#1077;&#1079;&#1077;&#1074;&#1085;&#1086;&#1075;&#1086;%20&#1082;&#1086;&#1087;&#1080;&#1088;&#1086;&#1074;&#1072;&#1085;&#1080;&#1103;.xlsx" TargetMode="External"/><Relationship Id="rId15" Type="http://schemas.openxmlformats.org/officeDocument/2006/relationships/hyperlink" Target="&#1054;&#1073;&#1077;&#1089;&#1087;&#1077;&#1095;&#1077;&#1085;&#1080;&#1077;%20&#1092;&#1091;&#1085;&#1082;&#1094;&#1080;&#1086;&#1085;&#1080;&#1088;&#1086;&#1074;&#1072;&#1085;&#1080;&#1103;%20&#1073;&#1080;&#1083;&#1083;&#1080;&#1085;&#1075;&#1086;&#1074;&#1086;&#1081;%20&#1089;&#1080;&#1089;&#1090;&#1077;&#1084;&#1099;.docx" TargetMode="External"/><Relationship Id="rId10" Type="http://schemas.openxmlformats.org/officeDocument/2006/relationships/hyperlink" Target="&#1055;&#1088;&#1080;&#1086;&#1073;&#1088;&#1077;&#1090;&#1077;&#1085;&#1080;&#1077;%20&#1086;&#1073;&#1086;&#1088;&#1091;&#1076;&#1086;&#1074;&#1072;&#1085;&#1080;&#1103;_&#1055;&#1088;&#1080;&#1086;&#1073;&#1088;&#1077;&#1090;&#1077;&#1085;&#1080;&#1077;%20&#1082;&#1086;&#1084;&#1087;&#1100;&#1102;&#1090;&#1077;&#1088;&#1086;&#1074;.xlsx" TargetMode="External"/><Relationship Id="rId4" Type="http://schemas.openxmlformats.org/officeDocument/2006/relationships/hyperlink" Target="&#1057;&#1090;&#1072;&#1085;&#1076;&#1072;&#1088;&#1090;&#1099;_&#1042;&#1077;&#1076;&#1077;&#1085;&#1080;&#1077;%20&#1073;&#1072;&#1079;%20&#1076;&#1072;&#1085;&#1085;&#1099;&#1093;_&#1091;&#1074;&#1077;&#1083;&#1080;&#1095;&#1077;&#1085;&#1080;&#1077;%20&#1105;&#1084;&#1082;&#1086;&#1089;&#1090;&#1080;%20&#1089;&#1080;&#1089;&#1090;&#1077;&#1084;&#1099;%20&#1093;&#1088;&#1072;&#1085;&#1077;&#1085;&#1080;&#1103;.xlsx" TargetMode="External"/><Relationship Id="rId9" Type="http://schemas.openxmlformats.org/officeDocument/2006/relationships/hyperlink" Target="&#1055;&#1088;&#1080;&#1086;&#1073;&#1088;&#1077;&#1090;&#1077;&#1085;&#1080;&#1077;%20&#1086;&#1073;&#1086;&#1088;&#1091;&#1076;&#1086;&#1074;&#1072;&#1085;&#1080;&#1103;_&#1052;&#1086;&#1076;&#1077;&#1088;&#1085;&#1080;&#1079;&#1072;&#1094;&#1080;&#1103;%20&#1089;&#1077;&#1090;&#1080;%20&#1087;&#1077;&#1088;&#1077;&#1076;&#1072;&#1095;&#1080;%20&#1076;&#1072;&#1085;&#1085;&#1099;&#1093;.xlsx" TargetMode="External"/><Relationship Id="rId14" Type="http://schemas.openxmlformats.org/officeDocument/2006/relationships/hyperlink" Target="&#1054;&#1073;&#1089;&#1083;&#1091;&#1078;&#1080;&#1074;&#1072;&#1085;&#1080;&#1077;%20&#1089;&#1080;&#1089;&#1090;&#1077;&#1084;&#1099;%20&#1040;&#1048;&#1048;&#1057;&#1050;&#1059;&#1069;%20&#1041;&#1055;.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A2" zoomScale="55" zoomScaleNormal="55" workbookViewId="0">
      <selection activeCell="B24" sqref="B24"/>
    </sheetView>
  </sheetViews>
  <sheetFormatPr defaultRowHeight="14.25" x14ac:dyDescent="0.2"/>
  <cols>
    <col min="1" max="1" width="9.140625" style="27"/>
    <col min="2" max="2" width="27" style="27" customWidth="1"/>
    <col min="3" max="3" width="29.42578125" style="27" customWidth="1"/>
    <col min="4" max="4" width="26.28515625" style="27" customWidth="1"/>
    <col min="5" max="16384" width="9.140625" style="27"/>
  </cols>
  <sheetData>
    <row r="1" spans="1:7" ht="15.75" x14ac:dyDescent="0.2">
      <c r="A1" s="1" t="s">
        <v>0</v>
      </c>
      <c r="C1" s="1"/>
      <c r="D1" s="59"/>
      <c r="E1" s="59"/>
      <c r="F1" s="59"/>
      <c r="G1" s="59"/>
    </row>
    <row r="2" spans="1:7" ht="15.75" x14ac:dyDescent="0.2">
      <c r="A2" s="1" t="s">
        <v>1</v>
      </c>
      <c r="C2" s="1"/>
      <c r="D2" s="59"/>
      <c r="E2" s="59"/>
      <c r="F2" s="59"/>
      <c r="G2" s="59"/>
    </row>
    <row r="3" spans="1:7" x14ac:dyDescent="0.2">
      <c r="A3" s="27" t="s">
        <v>76</v>
      </c>
      <c r="B3" s="59"/>
      <c r="C3" s="59"/>
      <c r="D3" s="59"/>
      <c r="E3" s="59"/>
      <c r="F3" s="59"/>
      <c r="G3" s="59"/>
    </row>
    <row r="4" spans="1:7" x14ac:dyDescent="0.2">
      <c r="A4" s="2" t="s">
        <v>59</v>
      </c>
      <c r="C4" s="2"/>
      <c r="D4" s="59"/>
      <c r="E4" s="59"/>
      <c r="F4" s="59"/>
      <c r="G4" s="59"/>
    </row>
    <row r="5" spans="1:7" ht="15" thickBot="1" x14ac:dyDescent="0.25">
      <c r="B5" s="59"/>
      <c r="C5" s="59"/>
      <c r="D5" s="59"/>
      <c r="E5" s="59"/>
      <c r="F5" s="59"/>
      <c r="G5" s="59"/>
    </row>
    <row r="6" spans="1:7" s="61" customFormat="1" ht="15.75" thickBot="1" x14ac:dyDescent="0.3">
      <c r="A6" s="60" t="s">
        <v>53</v>
      </c>
      <c r="B6" s="7" t="s">
        <v>60</v>
      </c>
      <c r="C6" s="8"/>
      <c r="D6" s="92" t="s">
        <v>61</v>
      </c>
      <c r="E6" s="93"/>
      <c r="F6" s="93"/>
      <c r="G6" s="94"/>
    </row>
    <row r="7" spans="1:7" ht="50.1" customHeight="1" x14ac:dyDescent="0.2">
      <c r="A7" s="62">
        <v>1</v>
      </c>
      <c r="B7" s="96" t="s">
        <v>66</v>
      </c>
      <c r="C7" s="97"/>
      <c r="D7" s="80" t="s">
        <v>73</v>
      </c>
      <c r="E7" s="81"/>
      <c r="F7" s="81"/>
      <c r="G7" s="82"/>
    </row>
    <row r="8" spans="1:7" ht="50.1" customHeight="1" x14ac:dyDescent="0.2">
      <c r="A8" s="63">
        <v>2</v>
      </c>
      <c r="B8" s="98" t="s">
        <v>67</v>
      </c>
      <c r="C8" s="99"/>
      <c r="D8" s="83" t="s">
        <v>81</v>
      </c>
      <c r="E8" s="84"/>
      <c r="F8" s="84"/>
      <c r="G8" s="85"/>
    </row>
    <row r="9" spans="1:7" ht="50.1" customHeight="1" x14ac:dyDescent="0.2">
      <c r="A9" s="62">
        <v>3</v>
      </c>
      <c r="B9" s="100" t="s">
        <v>62</v>
      </c>
      <c r="C9" s="101"/>
      <c r="D9" s="83" t="s">
        <v>74</v>
      </c>
      <c r="E9" s="84"/>
      <c r="F9" s="84"/>
      <c r="G9" s="85"/>
    </row>
    <row r="10" spans="1:7" ht="50.1" customHeight="1" x14ac:dyDescent="0.2">
      <c r="A10" s="63">
        <v>4</v>
      </c>
      <c r="B10" s="102" t="s">
        <v>72</v>
      </c>
      <c r="C10" s="103"/>
      <c r="D10" s="89" t="s">
        <v>75</v>
      </c>
      <c r="E10" s="90"/>
      <c r="F10" s="90"/>
      <c r="G10" s="91"/>
    </row>
    <row r="11" spans="1:7" ht="50.1" customHeight="1" thickBot="1" x14ac:dyDescent="0.25">
      <c r="A11" s="64">
        <v>5</v>
      </c>
      <c r="B11" s="104" t="s">
        <v>68</v>
      </c>
      <c r="C11" s="105"/>
      <c r="D11" s="86"/>
      <c r="E11" s="87"/>
      <c r="F11" s="87"/>
      <c r="G11" s="88"/>
    </row>
    <row r="12" spans="1:7" ht="34.5" customHeight="1" thickBot="1" x14ac:dyDescent="0.25">
      <c r="A12" s="74">
        <v>6</v>
      </c>
      <c r="B12" s="77" t="s">
        <v>63</v>
      </c>
      <c r="C12" s="109"/>
      <c r="D12" s="111" t="s">
        <v>64</v>
      </c>
      <c r="E12" s="106" t="s">
        <v>43</v>
      </c>
      <c r="F12" s="107"/>
      <c r="G12" s="108"/>
    </row>
    <row r="13" spans="1:7" ht="15" thickBot="1" x14ac:dyDescent="0.25">
      <c r="A13" s="75"/>
      <c r="B13" s="78"/>
      <c r="C13" s="110"/>
      <c r="D13" s="112"/>
      <c r="E13" s="5">
        <v>2017</v>
      </c>
      <c r="F13" s="6">
        <v>2018</v>
      </c>
      <c r="G13" s="5">
        <v>2019</v>
      </c>
    </row>
    <row r="14" spans="1:7" x14ac:dyDescent="0.2">
      <c r="A14" s="75"/>
      <c r="B14" s="78"/>
      <c r="C14" s="3" t="s">
        <v>69</v>
      </c>
      <c r="D14" s="65"/>
      <c r="E14" s="66"/>
      <c r="F14" s="66"/>
      <c r="G14" s="67"/>
    </row>
    <row r="15" spans="1:7" x14ac:dyDescent="0.2">
      <c r="A15" s="75"/>
      <c r="B15" s="78"/>
      <c r="C15" s="3" t="s">
        <v>70</v>
      </c>
      <c r="D15" s="68"/>
      <c r="E15" s="69"/>
      <c r="F15" s="69"/>
      <c r="G15" s="70"/>
    </row>
    <row r="16" spans="1:7" ht="15" thickBot="1" x14ac:dyDescent="0.25">
      <c r="A16" s="76"/>
      <c r="B16" s="79"/>
      <c r="C16" s="4" t="s">
        <v>71</v>
      </c>
      <c r="D16" s="71"/>
      <c r="E16" s="72"/>
      <c r="F16" s="72"/>
      <c r="G16" s="73"/>
    </row>
    <row r="17" spans="2:7" ht="27" customHeight="1" x14ac:dyDescent="0.2">
      <c r="B17" s="95" t="s">
        <v>65</v>
      </c>
      <c r="C17" s="95"/>
      <c r="D17" s="95"/>
      <c r="E17" s="95"/>
      <c r="F17" s="95"/>
      <c r="G17" s="95"/>
    </row>
    <row r="20" spans="2:7" x14ac:dyDescent="0.2">
      <c r="C20" s="58" t="s">
        <v>217</v>
      </c>
      <c r="E20" s="57"/>
      <c r="F20" s="57" t="s">
        <v>218</v>
      </c>
    </row>
  </sheetData>
  <mergeCells count="17">
    <mergeCell ref="D6:G6"/>
    <mergeCell ref="B17:G17"/>
    <mergeCell ref="B7:C7"/>
    <mergeCell ref="B8:C8"/>
    <mergeCell ref="B9:C9"/>
    <mergeCell ref="B10:C10"/>
    <mergeCell ref="B11:C11"/>
    <mergeCell ref="E12:G12"/>
    <mergeCell ref="C12:C13"/>
    <mergeCell ref="D12:D13"/>
    <mergeCell ref="A12:A16"/>
    <mergeCell ref="B12:B16"/>
    <mergeCell ref="D7:G7"/>
    <mergeCell ref="D8:G8"/>
    <mergeCell ref="D9:G9"/>
    <mergeCell ref="D11:G11"/>
    <mergeCell ref="D10:G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view="pageBreakPreview" zoomScale="55" zoomScaleNormal="100" zoomScaleSheetLayoutView="55" workbookViewId="0">
      <pane xSplit="3" ySplit="12" topLeftCell="X19" activePane="bottomRight" state="frozen"/>
      <selection pane="topRight" activeCell="D1" sqref="D1"/>
      <selection pane="bottomLeft" activeCell="A14" sqref="A14"/>
      <selection pane="bottomRight" activeCell="AH20" sqref="AH20"/>
    </sheetView>
  </sheetViews>
  <sheetFormatPr defaultRowHeight="11.25" x14ac:dyDescent="0.2"/>
  <cols>
    <col min="1" max="1" width="7.5703125" style="26" customWidth="1"/>
    <col min="2" max="2" width="41.85546875" style="26" customWidth="1"/>
    <col min="3" max="3" width="28.7109375" style="26" customWidth="1"/>
    <col min="4" max="4" width="12.85546875" style="26" customWidth="1"/>
    <col min="5" max="5" width="13" style="26" customWidth="1"/>
    <col min="6" max="6" width="12.7109375" style="28" customWidth="1"/>
    <col min="7" max="7" width="12.28515625" style="26" customWidth="1"/>
    <col min="8" max="8" width="39.7109375" style="26" customWidth="1"/>
    <col min="9" max="10" width="10.140625" style="26" customWidth="1"/>
    <col min="11" max="11" width="11" style="26" customWidth="1"/>
    <col min="12" max="12" width="16.5703125" style="26" customWidth="1"/>
    <col min="13" max="13" width="33" style="26" customWidth="1"/>
    <col min="14" max="14" width="99.42578125" style="26" customWidth="1"/>
    <col min="15" max="15" width="19.5703125" style="26" customWidth="1"/>
    <col min="16" max="16" width="15.5703125" style="26" customWidth="1"/>
    <col min="17" max="17" width="9.140625" style="26"/>
    <col min="18" max="18" width="12.42578125" style="26" customWidth="1"/>
    <col min="19" max="19" width="12.140625" style="26" customWidth="1"/>
    <col min="20" max="20" width="14" style="26" customWidth="1"/>
    <col min="21" max="21" width="13.85546875" style="26" customWidth="1"/>
    <col min="22" max="22" width="19" style="26" customWidth="1"/>
    <col min="23" max="23" width="14" style="26" customWidth="1"/>
    <col min="24" max="24" width="9.5703125" style="26" customWidth="1"/>
    <col min="25" max="25" width="10.85546875" style="26" customWidth="1"/>
    <col min="26" max="26" width="12.85546875" style="26" customWidth="1"/>
    <col min="27" max="27" width="12.28515625" style="26" customWidth="1"/>
    <col min="28" max="28" width="11.7109375" style="26" customWidth="1"/>
    <col min="29" max="29" width="11" style="26" customWidth="1"/>
    <col min="30" max="30" width="9.85546875" style="26" customWidth="1"/>
    <col min="31" max="31" width="16.85546875" style="26" customWidth="1"/>
    <col min="32" max="32" width="12" style="26" customWidth="1"/>
    <col min="33" max="33" width="12.5703125" style="26" customWidth="1"/>
    <col min="34" max="34" width="15.28515625" style="26" customWidth="1"/>
    <col min="35" max="35" width="14.140625" style="26" customWidth="1"/>
    <col min="36" max="36" width="21.42578125" style="26" customWidth="1"/>
    <col min="37" max="16384" width="9.140625" style="26"/>
  </cols>
  <sheetData>
    <row r="1" spans="1:36" ht="15.75" x14ac:dyDescent="0.2">
      <c r="A1" s="1" t="s">
        <v>0</v>
      </c>
      <c r="M1" s="1" t="s">
        <v>0</v>
      </c>
      <c r="X1" s="1" t="s">
        <v>0</v>
      </c>
      <c r="AE1" s="1" t="s">
        <v>0</v>
      </c>
    </row>
    <row r="2" spans="1:36" ht="15.75" x14ac:dyDescent="0.2">
      <c r="A2" s="1" t="s">
        <v>77</v>
      </c>
      <c r="M2" s="1" t="s">
        <v>78</v>
      </c>
      <c r="X2" s="1" t="s">
        <v>79</v>
      </c>
      <c r="AE2" s="1" t="s">
        <v>80</v>
      </c>
    </row>
    <row r="3" spans="1:36" ht="14.25" x14ac:dyDescent="0.2">
      <c r="A3" s="27" t="s">
        <v>76</v>
      </c>
      <c r="M3" s="27" t="s">
        <v>76</v>
      </c>
      <c r="X3" s="27" t="s">
        <v>76</v>
      </c>
      <c r="AE3" s="27" t="s">
        <v>76</v>
      </c>
    </row>
    <row r="4" spans="1:36" ht="12" customHeight="1" x14ac:dyDescent="0.2">
      <c r="A4" s="2" t="s">
        <v>59</v>
      </c>
      <c r="M4" s="2" t="s">
        <v>59</v>
      </c>
      <c r="X4" s="2" t="s">
        <v>59</v>
      </c>
      <c r="AE4" s="2" t="s">
        <v>59</v>
      </c>
    </row>
    <row r="5" spans="1:36" ht="12" customHeight="1" x14ac:dyDescent="0.2"/>
    <row r="6" spans="1:36" s="28" customFormat="1" x14ac:dyDescent="0.2">
      <c r="A6" s="119" t="s">
        <v>53</v>
      </c>
      <c r="B6" s="119" t="s">
        <v>2</v>
      </c>
      <c r="C6" s="119" t="s">
        <v>3</v>
      </c>
      <c r="D6" s="119" t="s">
        <v>4</v>
      </c>
      <c r="E6" s="119" t="s">
        <v>5</v>
      </c>
      <c r="F6" s="119" t="s">
        <v>6</v>
      </c>
      <c r="G6" s="119" t="s">
        <v>7</v>
      </c>
      <c r="H6" s="122" t="s">
        <v>8</v>
      </c>
      <c r="I6" s="123"/>
      <c r="J6" s="122" t="s">
        <v>9</v>
      </c>
      <c r="K6" s="128"/>
      <c r="L6" s="123"/>
      <c r="M6" s="113" t="s">
        <v>26</v>
      </c>
      <c r="N6" s="113"/>
      <c r="O6" s="113"/>
      <c r="P6" s="113"/>
      <c r="Q6" s="113" t="s">
        <v>27</v>
      </c>
      <c r="R6" s="113"/>
      <c r="S6" s="113"/>
      <c r="T6" s="113"/>
      <c r="U6" s="113"/>
      <c r="V6" s="113"/>
      <c r="W6" s="113"/>
      <c r="X6" s="113" t="s">
        <v>37</v>
      </c>
      <c r="Y6" s="113"/>
      <c r="Z6" s="117" t="s">
        <v>38</v>
      </c>
      <c r="AA6" s="118"/>
      <c r="AB6" s="118"/>
      <c r="AC6" s="118"/>
      <c r="AD6" s="118"/>
      <c r="AE6" s="113" t="s">
        <v>45</v>
      </c>
      <c r="AF6" s="113"/>
      <c r="AG6" s="113" t="s">
        <v>46</v>
      </c>
      <c r="AH6" s="113"/>
      <c r="AI6" s="113"/>
      <c r="AJ6" s="113"/>
    </row>
    <row r="7" spans="1:36" s="28" customFormat="1" ht="79.5" customHeight="1" x14ac:dyDescent="0.2">
      <c r="A7" s="120"/>
      <c r="B7" s="120"/>
      <c r="C7" s="120"/>
      <c r="D7" s="120"/>
      <c r="E7" s="120"/>
      <c r="F7" s="120"/>
      <c r="G7" s="120"/>
      <c r="H7" s="124"/>
      <c r="I7" s="125"/>
      <c r="J7" s="124"/>
      <c r="K7" s="129"/>
      <c r="L7" s="125"/>
      <c r="M7" s="113" t="s">
        <v>28</v>
      </c>
      <c r="N7" s="113" t="s">
        <v>34</v>
      </c>
      <c r="O7" s="113" t="s">
        <v>29</v>
      </c>
      <c r="P7" s="113" t="s">
        <v>35</v>
      </c>
      <c r="Q7" s="119" t="s">
        <v>30</v>
      </c>
      <c r="R7" s="122" t="s">
        <v>56</v>
      </c>
      <c r="S7" s="123"/>
      <c r="T7" s="119" t="s">
        <v>57</v>
      </c>
      <c r="U7" s="119" t="s">
        <v>58</v>
      </c>
      <c r="V7" s="119" t="s">
        <v>31</v>
      </c>
      <c r="W7" s="119" t="s">
        <v>36</v>
      </c>
      <c r="X7" s="113" t="s">
        <v>39</v>
      </c>
      <c r="Y7" s="113" t="s">
        <v>40</v>
      </c>
      <c r="Z7" s="113" t="s">
        <v>41</v>
      </c>
      <c r="AA7" s="113" t="s">
        <v>42</v>
      </c>
      <c r="AB7" s="117" t="s">
        <v>43</v>
      </c>
      <c r="AC7" s="118"/>
      <c r="AD7" s="118"/>
      <c r="AE7" s="113" t="s">
        <v>47</v>
      </c>
      <c r="AF7" s="113" t="s">
        <v>48</v>
      </c>
      <c r="AG7" s="113" t="s">
        <v>49</v>
      </c>
      <c r="AH7" s="113" t="s">
        <v>50</v>
      </c>
      <c r="AI7" s="113" t="s">
        <v>51</v>
      </c>
      <c r="AJ7" s="113" t="s">
        <v>52</v>
      </c>
    </row>
    <row r="8" spans="1:36" s="28" customFormat="1" x14ac:dyDescent="0.2">
      <c r="A8" s="120"/>
      <c r="B8" s="120"/>
      <c r="C8" s="120"/>
      <c r="D8" s="120"/>
      <c r="E8" s="120"/>
      <c r="F8" s="120"/>
      <c r="G8" s="120"/>
      <c r="H8" s="126"/>
      <c r="I8" s="127"/>
      <c r="J8" s="126"/>
      <c r="K8" s="130"/>
      <c r="L8" s="127"/>
      <c r="M8" s="113"/>
      <c r="N8" s="113"/>
      <c r="O8" s="113"/>
      <c r="P8" s="113"/>
      <c r="Q8" s="120"/>
      <c r="R8" s="126"/>
      <c r="S8" s="127"/>
      <c r="T8" s="121"/>
      <c r="U8" s="120"/>
      <c r="V8" s="120"/>
      <c r="W8" s="120"/>
      <c r="X8" s="113"/>
      <c r="Y8" s="113"/>
      <c r="Z8" s="113"/>
      <c r="AA8" s="113"/>
      <c r="AB8" s="16">
        <v>2017</v>
      </c>
      <c r="AC8" s="16">
        <v>2018</v>
      </c>
      <c r="AD8" s="16">
        <v>2019</v>
      </c>
      <c r="AE8" s="113"/>
      <c r="AF8" s="113"/>
      <c r="AG8" s="113"/>
      <c r="AH8" s="113"/>
      <c r="AI8" s="113"/>
      <c r="AJ8" s="113"/>
    </row>
    <row r="9" spans="1:36" s="28" customFormat="1" ht="45" x14ac:dyDescent="0.2">
      <c r="A9" s="121"/>
      <c r="B9" s="121"/>
      <c r="C9" s="121"/>
      <c r="D9" s="121"/>
      <c r="E9" s="121"/>
      <c r="F9" s="121"/>
      <c r="G9" s="121"/>
      <c r="H9" s="16" t="s">
        <v>55</v>
      </c>
      <c r="I9" s="15" t="s">
        <v>11</v>
      </c>
      <c r="J9" s="16" t="s">
        <v>55</v>
      </c>
      <c r="K9" s="15" t="s">
        <v>12</v>
      </c>
      <c r="L9" s="15" t="s">
        <v>13</v>
      </c>
      <c r="M9" s="113"/>
      <c r="N9" s="113"/>
      <c r="O9" s="113"/>
      <c r="P9" s="113"/>
      <c r="Q9" s="121"/>
      <c r="R9" s="15" t="s">
        <v>10</v>
      </c>
      <c r="S9" s="16" t="s">
        <v>32</v>
      </c>
      <c r="T9" s="15" t="s">
        <v>33</v>
      </c>
      <c r="U9" s="15" t="s">
        <v>33</v>
      </c>
      <c r="V9" s="15" t="s">
        <v>33</v>
      </c>
      <c r="W9" s="15" t="s">
        <v>33</v>
      </c>
      <c r="X9" s="16" t="s">
        <v>44</v>
      </c>
      <c r="Y9" s="16" t="s">
        <v>44</v>
      </c>
      <c r="Z9" s="16" t="s">
        <v>44</v>
      </c>
      <c r="AA9" s="16" t="s">
        <v>44</v>
      </c>
      <c r="AB9" s="16" t="s">
        <v>44</v>
      </c>
      <c r="AC9" s="16" t="s">
        <v>44</v>
      </c>
      <c r="AD9" s="16" t="s">
        <v>44</v>
      </c>
      <c r="AE9" s="16" t="s">
        <v>44</v>
      </c>
      <c r="AF9" s="16" t="s">
        <v>44</v>
      </c>
      <c r="AG9" s="16" t="s">
        <v>44</v>
      </c>
      <c r="AH9" s="16" t="s">
        <v>44</v>
      </c>
      <c r="AI9" s="16" t="s">
        <v>44</v>
      </c>
      <c r="AJ9" s="16" t="s">
        <v>44</v>
      </c>
    </row>
    <row r="10" spans="1:36" s="28" customFormat="1" x14ac:dyDescent="0.2">
      <c r="A10" s="16">
        <v>1</v>
      </c>
      <c r="B10" s="16">
        <v>2</v>
      </c>
      <c r="C10" s="16">
        <v>3</v>
      </c>
      <c r="D10" s="16">
        <v>4</v>
      </c>
      <c r="E10" s="16">
        <v>5</v>
      </c>
      <c r="F10" s="16">
        <v>6</v>
      </c>
      <c r="G10" s="16">
        <v>7</v>
      </c>
      <c r="H10" s="16">
        <v>8</v>
      </c>
      <c r="I10" s="16">
        <v>9</v>
      </c>
      <c r="J10" s="16">
        <v>10</v>
      </c>
      <c r="K10" s="16">
        <v>11</v>
      </c>
      <c r="L10" s="16">
        <v>12</v>
      </c>
      <c r="M10" s="16">
        <v>13</v>
      </c>
      <c r="N10" s="16">
        <v>14</v>
      </c>
      <c r="O10" s="16">
        <v>15</v>
      </c>
      <c r="P10" s="16">
        <v>16</v>
      </c>
      <c r="Q10" s="16">
        <v>17</v>
      </c>
      <c r="R10" s="16">
        <v>18</v>
      </c>
      <c r="S10" s="16">
        <v>19</v>
      </c>
      <c r="T10" s="16">
        <v>20</v>
      </c>
      <c r="U10" s="16">
        <v>21</v>
      </c>
      <c r="V10" s="16">
        <v>22</v>
      </c>
      <c r="W10" s="16">
        <v>23</v>
      </c>
      <c r="X10" s="16">
        <v>24</v>
      </c>
      <c r="Y10" s="16">
        <v>25</v>
      </c>
      <c r="Z10" s="16">
        <v>26</v>
      </c>
      <c r="AA10" s="16">
        <v>27</v>
      </c>
      <c r="AB10" s="16">
        <v>28</v>
      </c>
      <c r="AC10" s="16">
        <v>29</v>
      </c>
      <c r="AD10" s="16">
        <v>30</v>
      </c>
      <c r="AE10" s="16">
        <v>35</v>
      </c>
      <c r="AF10" s="16">
        <v>36</v>
      </c>
      <c r="AG10" s="16">
        <v>37</v>
      </c>
      <c r="AH10" s="16">
        <v>38</v>
      </c>
      <c r="AI10" s="16">
        <v>39</v>
      </c>
      <c r="AJ10" s="16">
        <v>40</v>
      </c>
    </row>
    <row r="11" spans="1:36" x14ac:dyDescent="0.2">
      <c r="A11" s="114" t="s">
        <v>54</v>
      </c>
      <c r="B11" s="114"/>
      <c r="C11" s="114"/>
      <c r="D11" s="115"/>
      <c r="E11" s="115"/>
      <c r="F11" s="115"/>
      <c r="G11" s="115"/>
      <c r="H11" s="116"/>
      <c r="I11" s="116"/>
      <c r="J11" s="116"/>
      <c r="K11" s="116"/>
      <c r="L11" s="116"/>
      <c r="M11" s="17"/>
      <c r="N11" s="29"/>
      <c r="O11" s="17"/>
      <c r="P11" s="17"/>
      <c r="Q11" s="17"/>
      <c r="R11" s="17"/>
      <c r="S11" s="17"/>
      <c r="T11" s="17"/>
      <c r="U11" s="17"/>
      <c r="V11" s="17"/>
      <c r="W11" s="16"/>
      <c r="X11" s="30"/>
      <c r="Y11" s="30"/>
      <c r="Z11" s="30"/>
      <c r="AA11" s="30"/>
      <c r="AB11" s="30"/>
      <c r="AC11" s="30"/>
      <c r="AD11" s="30"/>
      <c r="AE11" s="32"/>
      <c r="AF11" s="32"/>
      <c r="AG11" s="32"/>
      <c r="AH11" s="32"/>
      <c r="AI11" s="32"/>
      <c r="AJ11" s="32"/>
    </row>
    <row r="12" spans="1:36" s="34" customFormat="1" x14ac:dyDescent="0.2">
      <c r="A12" s="9" t="s">
        <v>14</v>
      </c>
      <c r="B12" s="10"/>
      <c r="C12" s="10"/>
      <c r="D12" s="10"/>
      <c r="E12" s="10"/>
      <c r="F12" s="38"/>
      <c r="G12" s="10"/>
      <c r="H12" s="10"/>
      <c r="I12" s="10"/>
      <c r="J12" s="10"/>
      <c r="K12" s="10"/>
      <c r="L12" s="11"/>
      <c r="M12" s="12"/>
      <c r="N12" s="12"/>
      <c r="O12" s="12"/>
      <c r="P12" s="13"/>
      <c r="Q12" s="12"/>
      <c r="R12" s="14"/>
      <c r="S12" s="14"/>
      <c r="T12" s="13"/>
      <c r="U12" s="13"/>
      <c r="V12" s="13"/>
      <c r="W12" s="13"/>
      <c r="X12" s="40">
        <f>X13+X17+X22</f>
        <v>78.486380744745645</v>
      </c>
      <c r="Y12" s="40">
        <f>Y13+Y17+Y22</f>
        <v>78.486380744745645</v>
      </c>
      <c r="Z12" s="40"/>
      <c r="AA12" s="40">
        <v>88.735300617999854</v>
      </c>
      <c r="AB12" s="40">
        <v>29.506714073999955</v>
      </c>
      <c r="AC12" s="40">
        <v>44.344623393999946</v>
      </c>
      <c r="AD12" s="40">
        <v>14.883963149999953</v>
      </c>
      <c r="AE12" s="40">
        <v>88.735300617999854</v>
      </c>
      <c r="AF12" s="40"/>
      <c r="AG12" s="40"/>
      <c r="AH12" s="40"/>
      <c r="AI12" s="40"/>
      <c r="AJ12" s="40"/>
    </row>
    <row r="13" spans="1:36" ht="22.5" x14ac:dyDescent="0.2">
      <c r="A13" s="16">
        <v>1</v>
      </c>
      <c r="B13" s="17" t="s">
        <v>15</v>
      </c>
      <c r="C13" s="47"/>
      <c r="D13" s="30"/>
      <c r="E13" s="36"/>
      <c r="F13" s="36"/>
      <c r="G13" s="30"/>
      <c r="H13" s="30"/>
      <c r="I13" s="30"/>
      <c r="J13" s="30"/>
      <c r="K13" s="17"/>
      <c r="L13" s="17"/>
      <c r="M13" s="49"/>
      <c r="N13" s="50"/>
      <c r="O13" s="49"/>
      <c r="P13" s="16"/>
      <c r="Q13" s="16"/>
      <c r="R13" s="16"/>
      <c r="S13" s="16"/>
      <c r="T13" s="16"/>
      <c r="U13" s="16"/>
      <c r="V13" s="16"/>
      <c r="W13" s="16"/>
      <c r="X13" s="25">
        <f>SUM(X14:X16)</f>
        <v>45.764711863389714</v>
      </c>
      <c r="Y13" s="25">
        <f>SUM(Y14:Y16)</f>
        <v>45.764711863389714</v>
      </c>
      <c r="Z13" s="25"/>
      <c r="AA13" s="25">
        <v>54.171359999999851</v>
      </c>
      <c r="AB13" s="25">
        <v>25.809119999999954</v>
      </c>
      <c r="AC13" s="25">
        <v>15.29711999999995</v>
      </c>
      <c r="AD13" s="25">
        <v>13.065119999999954</v>
      </c>
      <c r="AE13" s="25">
        <v>54.171359999999851</v>
      </c>
      <c r="AF13" s="25"/>
      <c r="AG13" s="25"/>
      <c r="AH13" s="25"/>
      <c r="AI13" s="25"/>
      <c r="AJ13" s="25"/>
    </row>
    <row r="14" spans="1:36" ht="290.25" customHeight="1" x14ac:dyDescent="0.2">
      <c r="A14" s="16" t="s">
        <v>136</v>
      </c>
      <c r="B14" s="17" t="s">
        <v>105</v>
      </c>
      <c r="C14" s="48" t="s">
        <v>152</v>
      </c>
      <c r="D14" s="30"/>
      <c r="E14" s="36" t="s">
        <v>106</v>
      </c>
      <c r="F14" s="36" t="s">
        <v>106</v>
      </c>
      <c r="G14" s="47" t="s">
        <v>167</v>
      </c>
      <c r="H14" s="52" t="s">
        <v>209</v>
      </c>
      <c r="I14" s="30"/>
      <c r="J14" s="30"/>
      <c r="K14" s="30"/>
      <c r="L14" s="30"/>
      <c r="M14" s="45" t="s">
        <v>211</v>
      </c>
      <c r="N14" s="45" t="s">
        <v>210</v>
      </c>
      <c r="O14" s="45" t="s">
        <v>76</v>
      </c>
      <c r="P14" s="32"/>
      <c r="Q14" s="32"/>
      <c r="R14" s="32"/>
      <c r="S14" s="32"/>
      <c r="T14" s="16" t="s">
        <v>109</v>
      </c>
      <c r="U14" s="16"/>
      <c r="V14" s="16"/>
      <c r="W14" s="16" t="s">
        <v>110</v>
      </c>
      <c r="X14" s="25">
        <v>10.65677966</v>
      </c>
      <c r="Y14" s="25">
        <f>X14</f>
        <v>10.65677966</v>
      </c>
      <c r="Z14" s="25"/>
      <c r="AA14" s="25">
        <v>12.744</v>
      </c>
      <c r="AB14" s="25">
        <v>12.744</v>
      </c>
      <c r="AC14" s="25">
        <v>0</v>
      </c>
      <c r="AD14" s="25">
        <v>0</v>
      </c>
      <c r="AE14" s="25">
        <v>12.744</v>
      </c>
      <c r="AF14" s="25"/>
      <c r="AG14" s="25"/>
      <c r="AH14" s="25"/>
      <c r="AI14" s="25"/>
      <c r="AJ14" s="25"/>
    </row>
    <row r="15" spans="1:36" ht="146.25" x14ac:dyDescent="0.2">
      <c r="A15" s="16" t="s">
        <v>137</v>
      </c>
      <c r="B15" s="17" t="s">
        <v>90</v>
      </c>
      <c r="C15" s="48" t="s">
        <v>180</v>
      </c>
      <c r="D15" s="30"/>
      <c r="E15" s="36" t="s">
        <v>106</v>
      </c>
      <c r="F15" s="36" t="s">
        <v>106</v>
      </c>
      <c r="G15" s="30" t="s">
        <v>167</v>
      </c>
      <c r="H15" s="30" t="s">
        <v>198</v>
      </c>
      <c r="I15" s="30" t="s">
        <v>178</v>
      </c>
      <c r="J15" s="30"/>
      <c r="K15" s="30"/>
      <c r="L15" s="30"/>
      <c r="M15" s="45" t="s">
        <v>206</v>
      </c>
      <c r="N15" s="45" t="s">
        <v>207</v>
      </c>
      <c r="O15" s="45" t="s">
        <v>76</v>
      </c>
      <c r="P15" s="32"/>
      <c r="Q15" s="32"/>
      <c r="R15" s="32"/>
      <c r="S15" s="32"/>
      <c r="T15" s="16" t="s">
        <v>109</v>
      </c>
      <c r="U15" s="46" t="s">
        <v>109</v>
      </c>
      <c r="V15" s="16"/>
      <c r="W15" s="16" t="s">
        <v>115</v>
      </c>
      <c r="X15" s="25">
        <v>33.2164067796609</v>
      </c>
      <c r="Y15" s="25">
        <v>33.2164067796609</v>
      </c>
      <c r="Z15" s="25"/>
      <c r="AA15" s="25">
        <v>39.195359999999859</v>
      </c>
      <c r="AB15" s="25">
        <v>13.065119999999954</v>
      </c>
      <c r="AC15" s="25">
        <v>13.065119999999954</v>
      </c>
      <c r="AD15" s="25">
        <v>13.065119999999954</v>
      </c>
      <c r="AE15" s="25">
        <v>39.195359999999859</v>
      </c>
      <c r="AF15" s="25"/>
      <c r="AG15" s="25"/>
      <c r="AH15" s="25"/>
      <c r="AI15" s="25"/>
      <c r="AJ15" s="25"/>
    </row>
    <row r="16" spans="1:36" ht="56.25" x14ac:dyDescent="0.2">
      <c r="A16" s="16" t="s">
        <v>138</v>
      </c>
      <c r="B16" s="17" t="s">
        <v>93</v>
      </c>
      <c r="C16" s="48" t="s">
        <v>153</v>
      </c>
      <c r="D16" s="30"/>
      <c r="E16" s="36" t="s">
        <v>106</v>
      </c>
      <c r="F16" s="36" t="s">
        <v>107</v>
      </c>
      <c r="G16" s="30" t="s">
        <v>167</v>
      </c>
      <c r="H16" s="30" t="s">
        <v>199</v>
      </c>
      <c r="I16" s="30" t="s">
        <v>178</v>
      </c>
      <c r="J16" s="30"/>
      <c r="K16" s="30"/>
      <c r="L16" s="30"/>
      <c r="M16" s="45" t="s">
        <v>181</v>
      </c>
      <c r="N16" s="45" t="s">
        <v>182</v>
      </c>
      <c r="O16" s="45" t="s">
        <v>76</v>
      </c>
      <c r="P16" s="32"/>
      <c r="Q16" s="32"/>
      <c r="R16" s="32"/>
      <c r="S16" s="32"/>
      <c r="T16" s="16" t="s">
        <v>113</v>
      </c>
      <c r="U16" s="32"/>
      <c r="V16" s="32"/>
      <c r="W16" s="16" t="s">
        <v>114</v>
      </c>
      <c r="X16" s="25">
        <v>1.8915254237288137</v>
      </c>
      <c r="Y16" s="25">
        <v>1.8915254237288137</v>
      </c>
      <c r="Z16" s="25"/>
      <c r="AA16" s="25">
        <v>2.2319999999999958</v>
      </c>
      <c r="AB16" s="25">
        <v>0</v>
      </c>
      <c r="AC16" s="25">
        <v>2.2319999999999958</v>
      </c>
      <c r="AD16" s="25">
        <v>0</v>
      </c>
      <c r="AE16" s="25">
        <v>2.2319999999999958</v>
      </c>
      <c r="AF16" s="25"/>
      <c r="AG16" s="25"/>
      <c r="AH16" s="25"/>
      <c r="AI16" s="25"/>
      <c r="AJ16" s="25"/>
    </row>
    <row r="17" spans="1:36" ht="22.5" x14ac:dyDescent="0.2">
      <c r="A17" s="16">
        <v>2</v>
      </c>
      <c r="B17" s="17" t="s">
        <v>134</v>
      </c>
      <c r="C17" s="30"/>
      <c r="D17" s="30"/>
      <c r="E17" s="36"/>
      <c r="F17" s="36"/>
      <c r="G17" s="30"/>
      <c r="H17" s="30"/>
      <c r="I17" s="30"/>
      <c r="J17" s="30"/>
      <c r="K17" s="30"/>
      <c r="L17" s="30"/>
      <c r="M17" s="45"/>
      <c r="N17" s="45"/>
      <c r="O17" s="55"/>
      <c r="P17" s="32"/>
      <c r="Q17" s="32"/>
      <c r="R17" s="32"/>
      <c r="S17" s="32"/>
      <c r="T17" s="16"/>
      <c r="U17" s="32"/>
      <c r="V17" s="32"/>
      <c r="W17" s="16"/>
      <c r="X17" s="25">
        <f>SUM(X18:X21)</f>
        <v>32.721668881355932</v>
      </c>
      <c r="Y17" s="25">
        <f>SUM(Y18:Y21)</f>
        <v>32.721668881355932</v>
      </c>
      <c r="Z17" s="25"/>
      <c r="AA17" s="25">
        <v>34.563940617999997</v>
      </c>
      <c r="AB17" s="25">
        <v>3.697594074</v>
      </c>
      <c r="AC17" s="25">
        <v>29.047503393999996</v>
      </c>
      <c r="AD17" s="25">
        <v>1.8188431499999997</v>
      </c>
      <c r="AE17" s="25">
        <v>34.563940617999997</v>
      </c>
      <c r="AF17" s="25"/>
      <c r="AG17" s="25"/>
      <c r="AH17" s="25"/>
      <c r="AI17" s="25"/>
      <c r="AJ17" s="25"/>
    </row>
    <row r="18" spans="1:36" ht="90" x14ac:dyDescent="0.2">
      <c r="A18" s="16" t="s">
        <v>148</v>
      </c>
      <c r="B18" s="17" t="s">
        <v>85</v>
      </c>
      <c r="C18" s="48" t="s">
        <v>154</v>
      </c>
      <c r="D18" s="30"/>
      <c r="E18" s="36" t="s">
        <v>106</v>
      </c>
      <c r="F18" s="36" t="s">
        <v>107</v>
      </c>
      <c r="G18" s="30" t="s">
        <v>167</v>
      </c>
      <c r="H18" s="30" t="s">
        <v>177</v>
      </c>
      <c r="I18" s="30" t="s">
        <v>178</v>
      </c>
      <c r="J18" s="30"/>
      <c r="K18" s="30"/>
      <c r="L18" s="30"/>
      <c r="M18" s="51" t="s">
        <v>176</v>
      </c>
      <c r="N18" s="45" t="s">
        <v>179</v>
      </c>
      <c r="O18" s="45" t="s">
        <v>76</v>
      </c>
      <c r="P18" s="32"/>
      <c r="Q18" s="32"/>
      <c r="R18" s="32"/>
      <c r="S18" s="32"/>
      <c r="T18" s="16" t="s">
        <v>109</v>
      </c>
      <c r="U18" s="32"/>
      <c r="V18" s="16"/>
      <c r="W18" s="16" t="s">
        <v>110</v>
      </c>
      <c r="X18" s="25">
        <v>3.5461572881355901</v>
      </c>
      <c r="Y18" s="25">
        <f t="shared" ref="Y18:Y19" si="0">X18</f>
        <v>3.5461572881355901</v>
      </c>
      <c r="Z18" s="25"/>
      <c r="AA18" s="25">
        <v>3.3726630199999996</v>
      </c>
      <c r="AB18" s="25">
        <v>2.5608607800000001</v>
      </c>
      <c r="AC18" s="25">
        <v>0.40590112</v>
      </c>
      <c r="AD18" s="25">
        <v>0.40590112</v>
      </c>
      <c r="AE18" s="25">
        <v>3.3726630199999996</v>
      </c>
      <c r="AF18" s="25"/>
      <c r="AG18" s="25"/>
      <c r="AH18" s="25"/>
      <c r="AI18" s="25"/>
      <c r="AJ18" s="25"/>
    </row>
    <row r="19" spans="1:36" ht="112.5" x14ac:dyDescent="0.2">
      <c r="A19" s="16" t="s">
        <v>149</v>
      </c>
      <c r="B19" s="17" t="s">
        <v>86</v>
      </c>
      <c r="C19" s="48" t="s">
        <v>155</v>
      </c>
      <c r="D19" s="30"/>
      <c r="E19" s="36" t="s">
        <v>106</v>
      </c>
      <c r="F19" s="36" t="s">
        <v>107</v>
      </c>
      <c r="G19" s="30" t="s">
        <v>167</v>
      </c>
      <c r="H19" s="30" t="s">
        <v>197</v>
      </c>
      <c r="I19" s="30" t="s">
        <v>178</v>
      </c>
      <c r="J19" s="30"/>
      <c r="K19" s="30"/>
      <c r="L19" s="30"/>
      <c r="M19" s="45" t="s">
        <v>173</v>
      </c>
      <c r="N19" s="45" t="s">
        <v>174</v>
      </c>
      <c r="O19" s="45" t="s">
        <v>76</v>
      </c>
      <c r="P19" s="32"/>
      <c r="Q19" s="32"/>
      <c r="R19" s="32"/>
      <c r="S19" s="32"/>
      <c r="T19" s="16" t="s">
        <v>113</v>
      </c>
      <c r="U19" s="32"/>
      <c r="V19" s="16"/>
      <c r="W19" s="16" t="s">
        <v>114</v>
      </c>
      <c r="X19" s="25">
        <v>8.9355115932203404</v>
      </c>
      <c r="Y19" s="25">
        <f t="shared" si="0"/>
        <v>8.9355115932203404</v>
      </c>
      <c r="Z19" s="25"/>
      <c r="AA19" s="25">
        <v>7.3080777159999997</v>
      </c>
      <c r="AB19" s="25">
        <v>0</v>
      </c>
      <c r="AC19" s="25">
        <v>6.22946898</v>
      </c>
      <c r="AD19" s="25">
        <v>1.0786087359999998</v>
      </c>
      <c r="AE19" s="25">
        <v>7.3080777159999997</v>
      </c>
      <c r="AF19" s="25"/>
      <c r="AG19" s="25"/>
      <c r="AH19" s="25"/>
      <c r="AI19" s="25"/>
      <c r="AJ19" s="25"/>
    </row>
    <row r="20" spans="1:36" ht="135" x14ac:dyDescent="0.2">
      <c r="A20" s="16" t="s">
        <v>150</v>
      </c>
      <c r="B20" s="17" t="s">
        <v>87</v>
      </c>
      <c r="C20" s="48" t="s">
        <v>156</v>
      </c>
      <c r="D20" s="30"/>
      <c r="E20" s="36" t="s">
        <v>106</v>
      </c>
      <c r="F20" s="36" t="s">
        <v>107</v>
      </c>
      <c r="G20" s="30" t="s">
        <v>183</v>
      </c>
      <c r="H20" s="30" t="s">
        <v>203</v>
      </c>
      <c r="I20" s="30" t="s">
        <v>178</v>
      </c>
      <c r="J20" s="30"/>
      <c r="K20" s="30"/>
      <c r="L20" s="30"/>
      <c r="M20" s="45" t="s">
        <v>185</v>
      </c>
      <c r="N20" s="45" t="s">
        <v>184</v>
      </c>
      <c r="O20" s="45" t="s">
        <v>76</v>
      </c>
      <c r="P20" s="32"/>
      <c r="Q20" s="32"/>
      <c r="R20" s="32"/>
      <c r="S20" s="32"/>
      <c r="T20" s="16" t="s">
        <v>109</v>
      </c>
      <c r="U20" s="16" t="s">
        <v>109</v>
      </c>
      <c r="V20" s="32"/>
      <c r="W20" s="16" t="s">
        <v>115</v>
      </c>
      <c r="X20" s="25">
        <v>1.03</v>
      </c>
      <c r="Y20" s="25">
        <f>X20</f>
        <v>1.03</v>
      </c>
      <c r="Z20" s="25"/>
      <c r="AA20" s="25">
        <v>1.2153998819999998</v>
      </c>
      <c r="AB20" s="25">
        <v>0.54673329399999993</v>
      </c>
      <c r="AC20" s="25">
        <v>0.334333294</v>
      </c>
      <c r="AD20" s="25">
        <v>0.334333294</v>
      </c>
      <c r="AE20" s="25">
        <v>1.2153998819999998</v>
      </c>
      <c r="AF20" s="25"/>
      <c r="AG20" s="25"/>
      <c r="AH20" s="25"/>
      <c r="AI20" s="25"/>
      <c r="AJ20" s="25"/>
    </row>
    <row r="21" spans="1:36" ht="90" x14ac:dyDescent="0.2">
      <c r="A21" s="16" t="s">
        <v>151</v>
      </c>
      <c r="B21" s="17" t="s">
        <v>88</v>
      </c>
      <c r="C21" s="48" t="s">
        <v>157</v>
      </c>
      <c r="D21" s="30"/>
      <c r="E21" s="36" t="s">
        <v>106</v>
      </c>
      <c r="F21" s="36" t="s">
        <v>108</v>
      </c>
      <c r="G21" s="30" t="s">
        <v>183</v>
      </c>
      <c r="H21" s="30" t="s">
        <v>205</v>
      </c>
      <c r="I21" s="30" t="s">
        <v>178</v>
      </c>
      <c r="J21" s="30"/>
      <c r="K21" s="30"/>
      <c r="L21" s="30"/>
      <c r="M21" s="45" t="s">
        <v>189</v>
      </c>
      <c r="N21" s="45" t="s">
        <v>190</v>
      </c>
      <c r="O21" s="45" t="s">
        <v>76</v>
      </c>
      <c r="P21" s="32"/>
      <c r="Q21" s="32"/>
      <c r="R21" s="32"/>
      <c r="S21" s="32"/>
      <c r="T21" s="16" t="s">
        <v>109</v>
      </c>
      <c r="U21" s="16" t="s">
        <v>113</v>
      </c>
      <c r="V21" s="32"/>
      <c r="W21" s="16" t="s">
        <v>114</v>
      </c>
      <c r="X21" s="25">
        <v>19.21</v>
      </c>
      <c r="Y21" s="25">
        <f>X21</f>
        <v>19.21</v>
      </c>
      <c r="Z21" s="25"/>
      <c r="AA21" s="25">
        <v>22.6678</v>
      </c>
      <c r="AB21" s="25">
        <v>0.59589999999999999</v>
      </c>
      <c r="AC21" s="25">
        <v>22.0778</v>
      </c>
      <c r="AD21" s="25">
        <v>0</v>
      </c>
      <c r="AE21" s="25">
        <v>22.6678</v>
      </c>
      <c r="AF21" s="25"/>
      <c r="AG21" s="25"/>
      <c r="AH21" s="25"/>
      <c r="AI21" s="25"/>
      <c r="AJ21" s="25"/>
    </row>
    <row r="22" spans="1:36" ht="33.75" x14ac:dyDescent="0.2">
      <c r="A22" s="16">
        <v>3</v>
      </c>
      <c r="B22" s="17" t="s">
        <v>135</v>
      </c>
      <c r="C22" s="54"/>
      <c r="D22" s="30"/>
      <c r="E22" s="36"/>
      <c r="F22" s="36"/>
      <c r="G22" s="30"/>
      <c r="H22" s="30"/>
      <c r="I22" s="30"/>
      <c r="J22" s="30"/>
      <c r="K22" s="30"/>
      <c r="L22" s="30"/>
      <c r="M22" s="45"/>
      <c r="N22" s="45"/>
      <c r="O22" s="55"/>
      <c r="P22" s="32"/>
      <c r="Q22" s="17"/>
      <c r="R22" s="17"/>
      <c r="S22" s="17"/>
      <c r="T22" s="16"/>
      <c r="U22" s="17"/>
      <c r="V22" s="16"/>
      <c r="W22" s="16"/>
      <c r="X22" s="25"/>
      <c r="Y22" s="25"/>
      <c r="Z22" s="25"/>
      <c r="AA22" s="25"/>
      <c r="AB22" s="25"/>
      <c r="AC22" s="25"/>
      <c r="AD22" s="25"/>
      <c r="AE22" s="25">
        <v>0</v>
      </c>
      <c r="AF22" s="25"/>
      <c r="AG22" s="25"/>
      <c r="AH22" s="25"/>
      <c r="AI22" s="25"/>
      <c r="AJ22" s="25"/>
    </row>
    <row r="23" spans="1:36" s="34" customFormat="1" x14ac:dyDescent="0.2">
      <c r="A23" s="24" t="s">
        <v>16</v>
      </c>
      <c r="B23" s="10"/>
      <c r="C23" s="10"/>
      <c r="D23" s="10"/>
      <c r="E23" s="10"/>
      <c r="F23" s="38"/>
      <c r="G23" s="10"/>
      <c r="H23" s="10"/>
      <c r="I23" s="10"/>
      <c r="J23" s="10"/>
      <c r="K23" s="10"/>
      <c r="L23" s="11"/>
      <c r="M23" s="12"/>
      <c r="N23" s="12"/>
      <c r="O23" s="56"/>
      <c r="P23" s="33"/>
      <c r="Q23" s="33"/>
      <c r="R23" s="33"/>
      <c r="S23" s="33"/>
      <c r="T23" s="37"/>
      <c r="U23" s="37"/>
      <c r="V23" s="37"/>
      <c r="W23" s="37"/>
      <c r="X23" s="40">
        <f>X24+X25+X33</f>
        <v>721.75693228406783</v>
      </c>
      <c r="Y23" s="40">
        <f>Y24+Y25+Y33</f>
        <v>721.75693228406783</v>
      </c>
      <c r="Z23" s="40"/>
      <c r="AA23" s="40">
        <v>718.72777266000003</v>
      </c>
      <c r="AB23" s="40">
        <v>303.99242445999988</v>
      </c>
      <c r="AC23" s="40">
        <v>229.86234542000014</v>
      </c>
      <c r="AD23" s="40">
        <v>184.87300278000001</v>
      </c>
      <c r="AE23" s="40">
        <v>718.72777266000003</v>
      </c>
      <c r="AF23" s="40"/>
      <c r="AG23" s="40"/>
      <c r="AH23" s="40"/>
      <c r="AI23" s="40"/>
      <c r="AJ23" s="40"/>
    </row>
    <row r="24" spans="1:36" ht="22.5" x14ac:dyDescent="0.2">
      <c r="A24" s="16">
        <v>4</v>
      </c>
      <c r="B24" s="17" t="s">
        <v>17</v>
      </c>
      <c r="C24" s="54"/>
      <c r="D24" s="30"/>
      <c r="E24" s="36"/>
      <c r="F24" s="36"/>
      <c r="G24" s="30"/>
      <c r="H24" s="30"/>
      <c r="I24" s="30"/>
      <c r="J24" s="30"/>
      <c r="K24" s="30"/>
      <c r="L24" s="30"/>
      <c r="M24" s="45"/>
      <c r="N24" s="45"/>
      <c r="O24" s="55"/>
      <c r="P24" s="32"/>
      <c r="Q24" s="32"/>
      <c r="R24" s="32"/>
      <c r="S24" s="32"/>
      <c r="T24" s="16"/>
      <c r="U24" s="32"/>
      <c r="V24" s="16"/>
      <c r="W24" s="16"/>
      <c r="X24" s="25"/>
      <c r="Y24" s="25"/>
      <c r="Z24" s="25"/>
      <c r="AA24" s="25">
        <v>0</v>
      </c>
      <c r="AB24" s="25">
        <v>0</v>
      </c>
      <c r="AC24" s="25">
        <v>0</v>
      </c>
      <c r="AD24" s="25">
        <v>0</v>
      </c>
      <c r="AE24" s="25">
        <v>0</v>
      </c>
      <c r="AF24" s="25"/>
      <c r="AG24" s="25"/>
      <c r="AH24" s="25"/>
      <c r="AI24" s="25"/>
      <c r="AJ24" s="25"/>
    </row>
    <row r="25" spans="1:36" ht="22.5" x14ac:dyDescent="0.2">
      <c r="A25" s="16">
        <v>5</v>
      </c>
      <c r="B25" s="17" t="s">
        <v>18</v>
      </c>
      <c r="C25" s="54"/>
      <c r="D25" s="30"/>
      <c r="E25" s="36"/>
      <c r="F25" s="36"/>
      <c r="G25" s="30"/>
      <c r="H25" s="30"/>
      <c r="I25" s="30"/>
      <c r="J25" s="30"/>
      <c r="K25" s="30"/>
      <c r="L25" s="30"/>
      <c r="M25" s="45"/>
      <c r="N25" s="45"/>
      <c r="O25" s="55"/>
      <c r="P25" s="32"/>
      <c r="Q25" s="32"/>
      <c r="R25" s="32"/>
      <c r="S25" s="32"/>
      <c r="T25" s="16"/>
      <c r="U25" s="32"/>
      <c r="V25" s="16"/>
      <c r="W25" s="16"/>
      <c r="X25" s="25">
        <f>SUM(X26:X32)</f>
        <v>709.27797296203391</v>
      </c>
      <c r="Y25" s="25">
        <f>SUM(Y26:Y32)</f>
        <v>709.27797296203391</v>
      </c>
      <c r="Z25" s="25"/>
      <c r="AA25" s="25">
        <v>704.23737384000003</v>
      </c>
      <c r="AB25" s="25">
        <v>290.32679843999995</v>
      </c>
      <c r="AC25" s="25">
        <v>229.15495902000012</v>
      </c>
      <c r="AD25" s="25">
        <v>184.75561637999999</v>
      </c>
      <c r="AE25" s="25">
        <v>704.23737384000003</v>
      </c>
      <c r="AF25" s="25"/>
      <c r="AG25" s="25"/>
      <c r="AH25" s="25"/>
      <c r="AI25" s="25"/>
      <c r="AJ25" s="25"/>
    </row>
    <row r="26" spans="1:36" ht="225" customHeight="1" x14ac:dyDescent="0.2">
      <c r="A26" s="16" t="s">
        <v>139</v>
      </c>
      <c r="B26" s="17" t="s">
        <v>82</v>
      </c>
      <c r="C26" s="48" t="s">
        <v>159</v>
      </c>
      <c r="D26" s="30"/>
      <c r="E26" s="36" t="s">
        <v>106</v>
      </c>
      <c r="F26" s="36" t="s">
        <v>107</v>
      </c>
      <c r="G26" s="30" t="s">
        <v>167</v>
      </c>
      <c r="H26" s="30" t="s">
        <v>204</v>
      </c>
      <c r="I26" s="30" t="s">
        <v>178</v>
      </c>
      <c r="J26" s="30"/>
      <c r="K26" s="17"/>
      <c r="L26" s="17"/>
      <c r="M26" s="53" t="s">
        <v>171</v>
      </c>
      <c r="N26" s="50" t="s">
        <v>172</v>
      </c>
      <c r="O26" s="45" t="s">
        <v>76</v>
      </c>
      <c r="P26" s="16"/>
      <c r="Q26" s="16"/>
      <c r="R26" s="16"/>
      <c r="S26" s="16"/>
      <c r="T26" s="16" t="s">
        <v>109</v>
      </c>
      <c r="U26" s="16"/>
      <c r="V26" s="16"/>
      <c r="W26" s="16" t="s">
        <v>110</v>
      </c>
      <c r="X26" s="25">
        <v>45.967894915254199</v>
      </c>
      <c r="Y26" s="25">
        <v>45.967894915254199</v>
      </c>
      <c r="Z26" s="25"/>
      <c r="AA26" s="25">
        <v>54.242115999999953</v>
      </c>
      <c r="AB26" s="25">
        <v>54.242115999999953</v>
      </c>
      <c r="AC26" s="25">
        <v>0</v>
      </c>
      <c r="AD26" s="25">
        <v>0</v>
      </c>
      <c r="AE26" s="25">
        <v>54.242115999999953</v>
      </c>
      <c r="AF26" s="25"/>
      <c r="AG26" s="25"/>
      <c r="AH26" s="25"/>
      <c r="AI26" s="25"/>
      <c r="AJ26" s="25"/>
    </row>
    <row r="27" spans="1:36" ht="60" customHeight="1" x14ac:dyDescent="0.2">
      <c r="A27" s="16" t="s">
        <v>140</v>
      </c>
      <c r="B27" s="17" t="s">
        <v>83</v>
      </c>
      <c r="C27" s="48" t="s">
        <v>160</v>
      </c>
      <c r="D27" s="30"/>
      <c r="E27" s="36" t="s">
        <v>106</v>
      </c>
      <c r="F27" s="36" t="s">
        <v>107</v>
      </c>
      <c r="G27" s="30" t="s">
        <v>167</v>
      </c>
      <c r="H27" s="30" t="s">
        <v>200</v>
      </c>
      <c r="I27" s="30" t="s">
        <v>178</v>
      </c>
      <c r="J27" s="30"/>
      <c r="K27" s="30"/>
      <c r="L27" s="30"/>
      <c r="M27" s="45" t="s">
        <v>168</v>
      </c>
      <c r="N27" s="45" t="s">
        <v>168</v>
      </c>
      <c r="O27" s="45" t="s">
        <v>76</v>
      </c>
      <c r="P27" s="32"/>
      <c r="Q27" s="32"/>
      <c r="R27" s="32"/>
      <c r="S27" s="32"/>
      <c r="T27" s="16" t="s">
        <v>113</v>
      </c>
      <c r="U27" s="32"/>
      <c r="V27" s="32"/>
      <c r="W27" s="16" t="s">
        <v>114</v>
      </c>
      <c r="X27" s="25">
        <v>21.940861016949199</v>
      </c>
      <c r="Y27" s="25">
        <v>21.940861016949199</v>
      </c>
      <c r="Z27" s="25"/>
      <c r="AA27" s="25">
        <v>25.890216000000052</v>
      </c>
      <c r="AB27" s="25">
        <v>0</v>
      </c>
      <c r="AC27" s="25">
        <v>25.890216000000052</v>
      </c>
      <c r="AD27" s="25">
        <v>0</v>
      </c>
      <c r="AE27" s="25">
        <v>25.890216000000052</v>
      </c>
      <c r="AF27" s="25"/>
      <c r="AG27" s="25"/>
      <c r="AH27" s="25"/>
      <c r="AI27" s="25"/>
      <c r="AJ27" s="25"/>
    </row>
    <row r="28" spans="1:36" ht="232.5" customHeight="1" x14ac:dyDescent="0.2">
      <c r="A28" s="16" t="s">
        <v>141</v>
      </c>
      <c r="B28" s="17" t="s">
        <v>84</v>
      </c>
      <c r="C28" s="48" t="s">
        <v>161</v>
      </c>
      <c r="D28" s="30"/>
      <c r="E28" s="36" t="s">
        <v>106</v>
      </c>
      <c r="F28" s="36" t="s">
        <v>107</v>
      </c>
      <c r="G28" s="30" t="s">
        <v>167</v>
      </c>
      <c r="H28" s="30" t="s">
        <v>201</v>
      </c>
      <c r="I28" s="30" t="s">
        <v>178</v>
      </c>
      <c r="J28" s="30"/>
      <c r="K28" s="30"/>
      <c r="L28" s="30"/>
      <c r="M28" s="45" t="s">
        <v>169</v>
      </c>
      <c r="N28" s="45" t="s">
        <v>214</v>
      </c>
      <c r="O28" s="45" t="s">
        <v>170</v>
      </c>
      <c r="P28" s="45"/>
      <c r="Q28" s="17"/>
      <c r="R28" s="17"/>
      <c r="S28" s="17"/>
      <c r="T28" s="16" t="s">
        <v>112</v>
      </c>
      <c r="U28" s="17"/>
      <c r="V28" s="16"/>
      <c r="W28" s="16" t="s">
        <v>115</v>
      </c>
      <c r="X28" s="25">
        <v>70.5872088135593</v>
      </c>
      <c r="Y28" s="25">
        <v>70.5872088135593</v>
      </c>
      <c r="Z28" s="25"/>
      <c r="AA28" s="25">
        <v>51.072449659999997</v>
      </c>
      <c r="AB28" s="25">
        <v>0</v>
      </c>
      <c r="AC28" s="25">
        <v>0</v>
      </c>
      <c r="AD28" s="25">
        <v>51.072449659999997</v>
      </c>
      <c r="AE28" s="25">
        <v>51.072449659999997</v>
      </c>
      <c r="AF28" s="25"/>
      <c r="AG28" s="25"/>
      <c r="AH28" s="25"/>
      <c r="AI28" s="25"/>
      <c r="AJ28" s="25"/>
    </row>
    <row r="29" spans="1:36" ht="168" customHeight="1" x14ac:dyDescent="0.2">
      <c r="A29" s="16" t="s">
        <v>142</v>
      </c>
      <c r="B29" s="17" t="s">
        <v>97</v>
      </c>
      <c r="C29" s="48" t="s">
        <v>162</v>
      </c>
      <c r="D29" s="30"/>
      <c r="E29" s="36" t="s">
        <v>106</v>
      </c>
      <c r="F29" s="36" t="s">
        <v>107</v>
      </c>
      <c r="G29" s="47" t="s">
        <v>167</v>
      </c>
      <c r="H29" s="30" t="s">
        <v>212</v>
      </c>
      <c r="I29" s="30" t="s">
        <v>178</v>
      </c>
      <c r="J29" s="30"/>
      <c r="K29" s="30"/>
      <c r="L29" s="30"/>
      <c r="M29" s="45" t="s">
        <v>211</v>
      </c>
      <c r="N29" s="45" t="s">
        <v>213</v>
      </c>
      <c r="O29" s="45" t="s">
        <v>76</v>
      </c>
      <c r="P29" s="32"/>
      <c r="Q29" s="32"/>
      <c r="R29" s="32"/>
      <c r="S29" s="32"/>
      <c r="T29" s="16" t="s">
        <v>109</v>
      </c>
      <c r="U29" s="32"/>
      <c r="V29" s="16"/>
      <c r="W29" s="16" t="s">
        <v>110</v>
      </c>
      <c r="X29" s="25">
        <f>AA29</f>
        <v>487.04641363999997</v>
      </c>
      <c r="Y29" s="25">
        <f>AA29</f>
        <v>487.04641363999997</v>
      </c>
      <c r="Z29" s="25"/>
      <c r="AA29" s="25">
        <v>487.04641363999997</v>
      </c>
      <c r="AB29" s="25">
        <v>233.86108243999996</v>
      </c>
      <c r="AC29" s="25">
        <v>126.59266559999999</v>
      </c>
      <c r="AD29" s="25">
        <v>126.59266559999999</v>
      </c>
      <c r="AE29" s="25">
        <v>487.04641363999997</v>
      </c>
      <c r="AF29" s="25"/>
      <c r="AG29" s="25"/>
      <c r="AH29" s="25"/>
      <c r="AI29" s="25"/>
      <c r="AJ29" s="25"/>
    </row>
    <row r="30" spans="1:36" ht="204" customHeight="1" x14ac:dyDescent="0.2">
      <c r="A30" s="16" t="s">
        <v>143</v>
      </c>
      <c r="B30" s="17" t="s">
        <v>89</v>
      </c>
      <c r="C30" s="48" t="s">
        <v>163</v>
      </c>
      <c r="D30" s="30"/>
      <c r="E30" s="36" t="s">
        <v>106</v>
      </c>
      <c r="F30" s="36" t="s">
        <v>107</v>
      </c>
      <c r="G30" s="30" t="s">
        <v>167</v>
      </c>
      <c r="H30" s="30" t="s">
        <v>193</v>
      </c>
      <c r="I30" s="30" t="s">
        <v>178</v>
      </c>
      <c r="J30" s="30"/>
      <c r="K30" s="30"/>
      <c r="L30" s="30"/>
      <c r="M30" s="45" t="s">
        <v>191</v>
      </c>
      <c r="N30" s="45" t="s">
        <v>192</v>
      </c>
      <c r="O30" s="45" t="s">
        <v>76</v>
      </c>
      <c r="P30" s="32"/>
      <c r="Q30" s="32"/>
      <c r="R30" s="32"/>
      <c r="S30" s="32"/>
      <c r="T30" s="16" t="s">
        <v>113</v>
      </c>
      <c r="U30" s="32"/>
      <c r="V30" s="16"/>
      <c r="W30" s="16" t="s">
        <v>114</v>
      </c>
      <c r="X30" s="25">
        <v>55.639004745762705</v>
      </c>
      <c r="Y30" s="25">
        <v>55.639004745762698</v>
      </c>
      <c r="Z30" s="25"/>
      <c r="AA30" s="25">
        <v>52.832202539999997</v>
      </c>
      <c r="AB30" s="25">
        <v>0</v>
      </c>
      <c r="AC30" s="25">
        <v>48.558261419999994</v>
      </c>
      <c r="AD30" s="25">
        <v>4.2739411199999999</v>
      </c>
      <c r="AE30" s="25">
        <v>52.832202539999997</v>
      </c>
      <c r="AF30" s="25"/>
      <c r="AG30" s="25"/>
      <c r="AH30" s="25"/>
      <c r="AI30" s="25"/>
      <c r="AJ30" s="25"/>
    </row>
    <row r="31" spans="1:36" ht="145.5" customHeight="1" x14ac:dyDescent="0.2">
      <c r="A31" s="16" t="s">
        <v>144</v>
      </c>
      <c r="B31" s="17" t="s">
        <v>91</v>
      </c>
      <c r="C31" s="48" t="s">
        <v>164</v>
      </c>
      <c r="D31" s="30"/>
      <c r="E31" s="36" t="s">
        <v>106</v>
      </c>
      <c r="F31" s="36" t="s">
        <v>106</v>
      </c>
      <c r="G31" s="30" t="s">
        <v>167</v>
      </c>
      <c r="H31" s="30" t="s">
        <v>202</v>
      </c>
      <c r="I31" s="30" t="s">
        <v>178</v>
      </c>
      <c r="J31" s="30"/>
      <c r="K31" s="30"/>
      <c r="L31" s="30"/>
      <c r="M31" s="45" t="s">
        <v>194</v>
      </c>
      <c r="N31" s="45" t="s">
        <v>195</v>
      </c>
      <c r="O31" s="45" t="s">
        <v>76</v>
      </c>
      <c r="P31" s="32"/>
      <c r="Q31" s="32"/>
      <c r="R31" s="32"/>
      <c r="S31" s="32"/>
      <c r="T31" s="16" t="s">
        <v>109</v>
      </c>
      <c r="U31" s="32"/>
      <c r="V31" s="46" t="s">
        <v>109</v>
      </c>
      <c r="W31" s="16" t="s">
        <v>115</v>
      </c>
      <c r="X31" s="25">
        <v>6.1557288135593229</v>
      </c>
      <c r="Y31" s="25">
        <v>6.1557288135593229</v>
      </c>
      <c r="Z31" s="25"/>
      <c r="AA31" s="25">
        <v>7.2637600000000093</v>
      </c>
      <c r="AB31" s="25">
        <v>2.2236000000000034</v>
      </c>
      <c r="AC31" s="25">
        <v>2.2236000000000034</v>
      </c>
      <c r="AD31" s="25">
        <v>2.8165600000000022</v>
      </c>
      <c r="AE31" s="25">
        <v>7.2637600000000093</v>
      </c>
      <c r="AF31" s="25"/>
      <c r="AG31" s="25"/>
      <c r="AH31" s="25"/>
      <c r="AI31" s="25"/>
      <c r="AJ31" s="25"/>
    </row>
    <row r="32" spans="1:36" ht="330" customHeight="1" x14ac:dyDescent="0.2">
      <c r="A32" s="16" t="s">
        <v>145</v>
      </c>
      <c r="B32" s="17" t="s">
        <v>92</v>
      </c>
      <c r="C32" s="48" t="s">
        <v>165</v>
      </c>
      <c r="D32" s="30"/>
      <c r="E32" s="36" t="s">
        <v>106</v>
      </c>
      <c r="F32" s="36" t="s">
        <v>106</v>
      </c>
      <c r="G32" s="30" t="s">
        <v>167</v>
      </c>
      <c r="H32" s="30" t="s">
        <v>208</v>
      </c>
      <c r="I32" s="30" t="s">
        <v>178</v>
      </c>
      <c r="J32" s="30"/>
      <c r="K32" s="30"/>
      <c r="L32" s="30"/>
      <c r="M32" s="45" t="s">
        <v>194</v>
      </c>
      <c r="N32" s="45" t="s">
        <v>196</v>
      </c>
      <c r="O32" s="45" t="s">
        <v>76</v>
      </c>
      <c r="P32" s="32"/>
      <c r="Q32" s="32"/>
      <c r="R32" s="32"/>
      <c r="S32" s="32"/>
      <c r="T32" s="16" t="s">
        <v>113</v>
      </c>
      <c r="U32" s="32"/>
      <c r="V32" s="32"/>
      <c r="W32" s="16" t="s">
        <v>114</v>
      </c>
      <c r="X32" s="25">
        <v>21.94086101694915</v>
      </c>
      <c r="Y32" s="25">
        <v>21.94086101694915</v>
      </c>
      <c r="Z32" s="25"/>
      <c r="AA32" s="25">
        <v>25.890216000000052</v>
      </c>
      <c r="AB32" s="25">
        <v>0</v>
      </c>
      <c r="AC32" s="25">
        <v>25.890216000000052</v>
      </c>
      <c r="AD32" s="25">
        <v>0</v>
      </c>
      <c r="AE32" s="25">
        <v>25.890216000000052</v>
      </c>
      <c r="AF32" s="25"/>
      <c r="AG32" s="25"/>
      <c r="AH32" s="25"/>
      <c r="AI32" s="25"/>
      <c r="AJ32" s="25"/>
    </row>
    <row r="33" spans="1:36" ht="33.75" x14ac:dyDescent="0.2">
      <c r="A33" s="16">
        <v>6</v>
      </c>
      <c r="B33" s="17" t="s">
        <v>19</v>
      </c>
      <c r="C33" s="47"/>
      <c r="D33" s="30"/>
      <c r="E33" s="36"/>
      <c r="F33" s="36"/>
      <c r="G33" s="30"/>
      <c r="H33" s="30"/>
      <c r="I33" s="30"/>
      <c r="J33" s="30"/>
      <c r="K33" s="30"/>
      <c r="L33" s="30"/>
      <c r="M33" s="45"/>
      <c r="N33" s="45"/>
      <c r="O33" s="45"/>
      <c r="P33" s="32"/>
      <c r="Q33" s="32"/>
      <c r="R33" s="32"/>
      <c r="S33" s="32"/>
      <c r="T33" s="16"/>
      <c r="U33" s="32"/>
      <c r="V33" s="16"/>
      <c r="W33" s="16"/>
      <c r="X33" s="25">
        <f>SUM(X34:X35)</f>
        <v>12.4789593220339</v>
      </c>
      <c r="Y33" s="25">
        <f>SUM(Y34:Y35)</f>
        <v>12.4789593220339</v>
      </c>
      <c r="Z33" s="25"/>
      <c r="AA33" s="25">
        <v>14.490398819999999</v>
      </c>
      <c r="AB33" s="25">
        <v>13.665626019999999</v>
      </c>
      <c r="AC33" s="25">
        <v>0.70738639999999997</v>
      </c>
      <c r="AD33" s="25">
        <v>0.11738639999999999</v>
      </c>
      <c r="AE33" s="25">
        <v>14.490398819999999</v>
      </c>
      <c r="AF33" s="25"/>
      <c r="AG33" s="25"/>
      <c r="AH33" s="25"/>
      <c r="AI33" s="25"/>
      <c r="AJ33" s="25"/>
    </row>
    <row r="34" spans="1:36" ht="409.5" x14ac:dyDescent="0.2">
      <c r="A34" s="16" t="s">
        <v>146</v>
      </c>
      <c r="B34" s="17" t="s">
        <v>100</v>
      </c>
      <c r="C34" s="48" t="s">
        <v>166</v>
      </c>
      <c r="D34" s="30"/>
      <c r="E34" s="36" t="s">
        <v>106</v>
      </c>
      <c r="F34" s="36" t="s">
        <v>107</v>
      </c>
      <c r="G34" s="30" t="s">
        <v>167</v>
      </c>
      <c r="H34" s="30" t="s">
        <v>186</v>
      </c>
      <c r="I34" s="30" t="s">
        <v>178</v>
      </c>
      <c r="J34" s="30"/>
      <c r="K34" s="30"/>
      <c r="L34" s="30"/>
      <c r="M34" s="45" t="s">
        <v>188</v>
      </c>
      <c r="N34" s="45" t="s">
        <v>187</v>
      </c>
      <c r="O34" s="45" t="s">
        <v>76</v>
      </c>
      <c r="P34" s="32"/>
      <c r="Q34" s="32"/>
      <c r="R34" s="32"/>
      <c r="S34" s="32"/>
      <c r="T34" s="16" t="s">
        <v>109</v>
      </c>
      <c r="U34" s="32"/>
      <c r="V34" s="16"/>
      <c r="W34" s="16" t="s">
        <v>110</v>
      </c>
      <c r="X34" s="25">
        <v>11.9789593220339</v>
      </c>
      <c r="Y34" s="25">
        <v>11.9789593220339</v>
      </c>
      <c r="Z34" s="25"/>
      <c r="AA34" s="25">
        <v>13.900398819999999</v>
      </c>
      <c r="AB34" s="25">
        <v>13.665626019999999</v>
      </c>
      <c r="AC34" s="25">
        <v>0.11738639999999999</v>
      </c>
      <c r="AD34" s="25">
        <v>0.11738639999999999</v>
      </c>
      <c r="AE34" s="25">
        <v>13.900398819999999</v>
      </c>
      <c r="AF34" s="25"/>
      <c r="AG34" s="25"/>
      <c r="AH34" s="25"/>
      <c r="AI34" s="25"/>
      <c r="AJ34" s="25"/>
    </row>
    <row r="35" spans="1:36" ht="33.75" x14ac:dyDescent="0.2">
      <c r="A35" s="16" t="s">
        <v>147</v>
      </c>
      <c r="B35" s="17" t="s">
        <v>103</v>
      </c>
      <c r="C35" s="48" t="s">
        <v>175</v>
      </c>
      <c r="D35" s="30"/>
      <c r="E35" s="36" t="s">
        <v>106</v>
      </c>
      <c r="F35" s="36" t="s">
        <v>107</v>
      </c>
      <c r="G35" s="47" t="s">
        <v>167</v>
      </c>
      <c r="H35" s="30" t="s">
        <v>216</v>
      </c>
      <c r="I35" s="30" t="s">
        <v>178</v>
      </c>
      <c r="J35" s="30"/>
      <c r="K35" s="30"/>
      <c r="L35" s="30"/>
      <c r="M35" s="45" t="s">
        <v>211</v>
      </c>
      <c r="N35" s="45" t="s">
        <v>215</v>
      </c>
      <c r="O35" s="45" t="s">
        <v>76</v>
      </c>
      <c r="P35" s="32"/>
      <c r="Q35" s="32"/>
      <c r="R35" s="32"/>
      <c r="S35" s="32"/>
      <c r="T35" s="16" t="s">
        <v>113</v>
      </c>
      <c r="U35" s="16" t="s">
        <v>113</v>
      </c>
      <c r="V35" s="32"/>
      <c r="W35" s="16" t="s">
        <v>114</v>
      </c>
      <c r="X35" s="25">
        <v>0.5</v>
      </c>
      <c r="Y35" s="25">
        <v>0.5</v>
      </c>
      <c r="Z35" s="25"/>
      <c r="AA35" s="25">
        <v>0.59</v>
      </c>
      <c r="AB35" s="25">
        <v>0</v>
      </c>
      <c r="AC35" s="25">
        <v>0.59</v>
      </c>
      <c r="AD35" s="25">
        <v>0</v>
      </c>
      <c r="AE35" s="25">
        <v>0.59</v>
      </c>
      <c r="AF35" s="25"/>
      <c r="AG35" s="25"/>
      <c r="AH35" s="25"/>
      <c r="AI35" s="25"/>
      <c r="AJ35" s="25"/>
    </row>
    <row r="36" spans="1:36" s="34" customFormat="1" x14ac:dyDescent="0.2">
      <c r="A36" s="9" t="s">
        <v>158</v>
      </c>
      <c r="B36" s="10"/>
      <c r="C36" s="10"/>
      <c r="D36" s="10"/>
      <c r="E36" s="10"/>
      <c r="F36" s="38"/>
      <c r="G36" s="10"/>
      <c r="H36" s="10"/>
      <c r="I36" s="10"/>
      <c r="J36" s="10"/>
      <c r="K36" s="10"/>
      <c r="L36" s="11"/>
      <c r="M36" s="12"/>
      <c r="N36" s="12"/>
      <c r="O36" s="56"/>
      <c r="P36" s="33"/>
      <c r="Q36" s="33"/>
      <c r="R36" s="33"/>
      <c r="S36" s="33"/>
      <c r="T36" s="37"/>
      <c r="U36" s="37"/>
      <c r="V36" s="37"/>
      <c r="W36" s="37"/>
      <c r="X36" s="40">
        <f>X37+X38+X39</f>
        <v>0</v>
      </c>
      <c r="Y36" s="40">
        <f>Y37+Y38+Y39</f>
        <v>0</v>
      </c>
      <c r="Z36" s="40"/>
      <c r="AA36" s="40">
        <v>0</v>
      </c>
      <c r="AB36" s="40">
        <v>0</v>
      </c>
      <c r="AC36" s="40">
        <v>0</v>
      </c>
      <c r="AD36" s="40">
        <v>0</v>
      </c>
      <c r="AE36" s="40">
        <f t="shared" ref="AE36" si="1">AE37+AE38+AE39</f>
        <v>0</v>
      </c>
      <c r="AF36" s="40"/>
      <c r="AG36" s="40"/>
      <c r="AH36" s="40"/>
      <c r="AI36" s="40"/>
      <c r="AJ36" s="40"/>
    </row>
    <row r="37" spans="1:36" ht="22.5" x14ac:dyDescent="0.2">
      <c r="A37" s="16">
        <v>7</v>
      </c>
      <c r="B37" s="17" t="s">
        <v>20</v>
      </c>
      <c r="C37" s="47"/>
      <c r="D37" s="30"/>
      <c r="E37" s="36"/>
      <c r="F37" s="36"/>
      <c r="G37" s="30"/>
      <c r="H37" s="30"/>
      <c r="I37" s="30"/>
      <c r="J37" s="30"/>
      <c r="K37" s="30"/>
      <c r="L37" s="30"/>
      <c r="M37" s="45"/>
      <c r="N37" s="45"/>
      <c r="O37" s="55"/>
      <c r="P37" s="32"/>
      <c r="Q37" s="32"/>
      <c r="R37" s="32"/>
      <c r="S37" s="32"/>
      <c r="T37" s="16"/>
      <c r="U37" s="16"/>
      <c r="V37" s="16"/>
      <c r="W37" s="16"/>
      <c r="X37" s="25"/>
      <c r="Y37" s="25"/>
      <c r="Z37" s="25"/>
      <c r="AA37" s="25"/>
      <c r="AB37" s="25"/>
      <c r="AC37" s="25"/>
      <c r="AD37" s="25"/>
      <c r="AE37" s="25"/>
      <c r="AF37" s="25"/>
      <c r="AG37" s="25"/>
      <c r="AH37" s="25"/>
      <c r="AI37" s="25"/>
      <c r="AJ37" s="25"/>
    </row>
    <row r="38" spans="1:36" x14ac:dyDescent="0.2">
      <c r="A38" s="16">
        <v>8</v>
      </c>
      <c r="B38" s="17" t="s">
        <v>21</v>
      </c>
      <c r="C38" s="47"/>
      <c r="D38" s="30"/>
      <c r="E38" s="36"/>
      <c r="F38" s="36"/>
      <c r="G38" s="30"/>
      <c r="H38" s="30"/>
      <c r="I38" s="30"/>
      <c r="J38" s="30"/>
      <c r="K38" s="30"/>
      <c r="L38" s="30"/>
      <c r="M38" s="45"/>
      <c r="N38" s="45"/>
      <c r="O38" s="55"/>
      <c r="P38" s="32"/>
      <c r="Q38" s="32"/>
      <c r="R38" s="32"/>
      <c r="S38" s="32"/>
      <c r="T38" s="16"/>
      <c r="U38" s="16"/>
      <c r="V38" s="16"/>
      <c r="W38" s="16"/>
      <c r="X38" s="25"/>
      <c r="Y38" s="25"/>
      <c r="Z38" s="25"/>
      <c r="AA38" s="25"/>
      <c r="AB38" s="25"/>
      <c r="AC38" s="25"/>
      <c r="AD38" s="25"/>
      <c r="AE38" s="25"/>
      <c r="AF38" s="25"/>
      <c r="AG38" s="25"/>
      <c r="AH38" s="25"/>
      <c r="AI38" s="25"/>
      <c r="AJ38" s="25"/>
    </row>
    <row r="39" spans="1:36" ht="22.5" x14ac:dyDescent="0.2">
      <c r="A39" s="16">
        <v>9</v>
      </c>
      <c r="B39" s="17" t="s">
        <v>22</v>
      </c>
      <c r="C39" s="47"/>
      <c r="D39" s="30"/>
      <c r="E39" s="36"/>
      <c r="F39" s="36"/>
      <c r="G39" s="30"/>
      <c r="H39" s="30"/>
      <c r="I39" s="30"/>
      <c r="J39" s="30"/>
      <c r="K39" s="30"/>
      <c r="L39" s="30"/>
      <c r="M39" s="45"/>
      <c r="N39" s="45"/>
      <c r="O39" s="55"/>
      <c r="P39" s="32"/>
      <c r="Q39" s="32"/>
      <c r="R39" s="32"/>
      <c r="S39" s="32"/>
      <c r="T39" s="16"/>
      <c r="U39" s="16"/>
      <c r="V39" s="16"/>
      <c r="W39" s="16"/>
      <c r="X39" s="25"/>
      <c r="Y39" s="25"/>
      <c r="Z39" s="25"/>
      <c r="AA39" s="25"/>
      <c r="AB39" s="25"/>
      <c r="AC39" s="25"/>
      <c r="AD39" s="25"/>
      <c r="AE39" s="25"/>
      <c r="AF39" s="25"/>
      <c r="AG39" s="25"/>
      <c r="AH39" s="25"/>
      <c r="AI39" s="25"/>
      <c r="AJ39" s="25"/>
    </row>
    <row r="40" spans="1:36" s="34" customFormat="1" x14ac:dyDescent="0.2">
      <c r="A40" s="9" t="s">
        <v>23</v>
      </c>
      <c r="B40" s="10"/>
      <c r="C40" s="10"/>
      <c r="D40" s="10"/>
      <c r="E40" s="10"/>
      <c r="F40" s="38"/>
      <c r="G40" s="10"/>
      <c r="H40" s="10"/>
      <c r="I40" s="10"/>
      <c r="J40" s="10"/>
      <c r="K40" s="10"/>
      <c r="L40" s="11"/>
      <c r="M40" s="12"/>
      <c r="N40" s="12"/>
      <c r="O40" s="56"/>
      <c r="P40" s="33"/>
      <c r="Q40" s="33"/>
      <c r="R40" s="33"/>
      <c r="S40" s="33"/>
      <c r="T40" s="37"/>
      <c r="U40" s="37"/>
      <c r="V40" s="37"/>
      <c r="W40" s="37"/>
      <c r="X40" s="40">
        <f>X41+X42</f>
        <v>0</v>
      </c>
      <c r="Y40" s="40">
        <f>Y41+Y42</f>
        <v>0</v>
      </c>
      <c r="Z40" s="40"/>
      <c r="AA40" s="40">
        <v>0</v>
      </c>
      <c r="AB40" s="40">
        <v>0</v>
      </c>
      <c r="AC40" s="40">
        <v>0</v>
      </c>
      <c r="AD40" s="40">
        <v>0</v>
      </c>
      <c r="AE40" s="40">
        <f t="shared" ref="AE40" si="2">AE41+AE42</f>
        <v>0</v>
      </c>
      <c r="AF40" s="40"/>
      <c r="AG40" s="40"/>
      <c r="AH40" s="40"/>
      <c r="AI40" s="40"/>
      <c r="AJ40" s="40"/>
    </row>
    <row r="41" spans="1:36" ht="22.5" x14ac:dyDescent="0.2">
      <c r="A41" s="16">
        <v>10</v>
      </c>
      <c r="B41" s="17" t="s">
        <v>24</v>
      </c>
      <c r="C41" s="30"/>
      <c r="D41" s="30"/>
      <c r="E41" s="36"/>
      <c r="F41" s="36"/>
      <c r="G41" s="30"/>
      <c r="H41" s="30"/>
      <c r="I41" s="30"/>
      <c r="J41" s="30"/>
      <c r="K41" s="30"/>
      <c r="L41" s="30"/>
      <c r="M41" s="45"/>
      <c r="N41" s="45"/>
      <c r="O41" s="55"/>
      <c r="P41" s="32"/>
      <c r="Q41" s="32"/>
      <c r="R41" s="32"/>
      <c r="S41" s="32"/>
      <c r="T41" s="16"/>
      <c r="U41" s="16"/>
      <c r="V41" s="32"/>
      <c r="W41" s="16"/>
      <c r="X41" s="25"/>
      <c r="Y41" s="25"/>
      <c r="Z41" s="25"/>
      <c r="AA41" s="25"/>
      <c r="AB41" s="25"/>
      <c r="AC41" s="25"/>
      <c r="AD41" s="25"/>
      <c r="AE41" s="25"/>
      <c r="AF41" s="25"/>
      <c r="AG41" s="25"/>
      <c r="AH41" s="25"/>
      <c r="AI41" s="25"/>
      <c r="AJ41" s="25"/>
    </row>
    <row r="42" spans="1:36" ht="22.5" x14ac:dyDescent="0.2">
      <c r="A42" s="16">
        <v>11</v>
      </c>
      <c r="B42" s="17" t="s">
        <v>25</v>
      </c>
      <c r="C42" s="30"/>
      <c r="D42" s="30"/>
      <c r="E42" s="36"/>
      <c r="F42" s="36"/>
      <c r="G42" s="30"/>
      <c r="H42" s="30"/>
      <c r="I42" s="30"/>
      <c r="J42" s="30"/>
      <c r="K42" s="30"/>
      <c r="L42" s="30"/>
      <c r="M42" s="45"/>
      <c r="N42" s="45"/>
      <c r="O42" s="55"/>
      <c r="P42" s="32"/>
      <c r="Q42" s="32"/>
      <c r="R42" s="32"/>
      <c r="S42" s="32"/>
      <c r="T42" s="16"/>
      <c r="U42" s="16"/>
      <c r="V42" s="16"/>
      <c r="W42" s="16"/>
      <c r="X42" s="25"/>
      <c r="Y42" s="25"/>
      <c r="Z42" s="25"/>
      <c r="AA42" s="25"/>
      <c r="AB42" s="25"/>
      <c r="AC42" s="25"/>
      <c r="AD42" s="25"/>
      <c r="AE42" s="25"/>
      <c r="AF42" s="25"/>
      <c r="AG42" s="25"/>
      <c r="AH42" s="25"/>
      <c r="AI42" s="25"/>
      <c r="AJ42" s="25"/>
    </row>
    <row r="44" spans="1:36" ht="12.75" x14ac:dyDescent="0.2">
      <c r="H44" s="57" t="s">
        <v>217</v>
      </c>
      <c r="I44" s="57"/>
      <c r="J44" s="57"/>
      <c r="K44" s="57" t="s">
        <v>218</v>
      </c>
      <c r="S44" s="57" t="s">
        <v>217</v>
      </c>
      <c r="T44" s="57"/>
      <c r="U44" s="57"/>
      <c r="V44" s="57" t="s">
        <v>218</v>
      </c>
      <c r="Z44" s="57" t="s">
        <v>217</v>
      </c>
      <c r="AA44" s="57"/>
      <c r="AB44" s="57"/>
      <c r="AC44" s="57" t="s">
        <v>218</v>
      </c>
      <c r="AF44" s="57" t="s">
        <v>217</v>
      </c>
      <c r="AG44" s="57"/>
      <c r="AH44" s="57"/>
      <c r="AI44" s="57" t="s">
        <v>218</v>
      </c>
    </row>
  </sheetData>
  <mergeCells count="39">
    <mergeCell ref="X7:X8"/>
    <mergeCell ref="A6:A9"/>
    <mergeCell ref="B6:B9"/>
    <mergeCell ref="C6:C9"/>
    <mergeCell ref="D6:D9"/>
    <mergeCell ref="E6:E9"/>
    <mergeCell ref="F6:F9"/>
    <mergeCell ref="Z6:AD6"/>
    <mergeCell ref="AE6:AF6"/>
    <mergeCell ref="AG6:AJ6"/>
    <mergeCell ref="M7:M9"/>
    <mergeCell ref="N7:N9"/>
    <mergeCell ref="O7:O9"/>
    <mergeCell ref="P7:P9"/>
    <mergeCell ref="Q7:Q9"/>
    <mergeCell ref="R7:S8"/>
    <mergeCell ref="T7:T8"/>
    <mergeCell ref="M6:P6"/>
    <mergeCell ref="Q6:W6"/>
    <mergeCell ref="X6:Y6"/>
    <mergeCell ref="U7:U8"/>
    <mergeCell ref="V7:V8"/>
    <mergeCell ref="W7:W8"/>
    <mergeCell ref="AG7:AG8"/>
    <mergeCell ref="AH7:AH8"/>
    <mergeCell ref="AI7:AI8"/>
    <mergeCell ref="AJ7:AJ8"/>
    <mergeCell ref="A11:C11"/>
    <mergeCell ref="D11:G11"/>
    <mergeCell ref="H11:L11"/>
    <mergeCell ref="Y7:Y8"/>
    <mergeCell ref="Z7:Z8"/>
    <mergeCell ref="AA7:AA8"/>
    <mergeCell ref="AB7:AD7"/>
    <mergeCell ref="AE7:AE8"/>
    <mergeCell ref="AF7:AF8"/>
    <mergeCell ref="G6:G9"/>
    <mergeCell ref="H6:I8"/>
    <mergeCell ref="J6:L8"/>
  </mergeCells>
  <hyperlinks>
    <hyperlink ref="C18" r:id="rId1"/>
    <hyperlink ref="C19" r:id="rId2"/>
    <hyperlink ref="C26" r:id="rId3"/>
    <hyperlink ref="C27" r:id="rId4"/>
    <hyperlink ref="C28" r:id="rId5"/>
    <hyperlink ref="C16" r:id="rId6"/>
    <hyperlink ref="C30" r:id="rId7"/>
    <hyperlink ref="C31" r:id="rId8"/>
    <hyperlink ref="C32" r:id="rId9"/>
    <hyperlink ref="C15" r:id="rId10"/>
    <hyperlink ref="C20" r:id="rId11"/>
    <hyperlink ref="C34" r:id="rId12"/>
    <hyperlink ref="C21" r:id="rId13"/>
    <hyperlink ref="C14" r:id="rId14"/>
    <hyperlink ref="C29" r:id="rId15"/>
    <hyperlink ref="C35" r:id="rId16"/>
  </hyperlinks>
  <pageMargins left="0.7" right="0.7" top="0.75" bottom="0.75" header="0.3" footer="0.3"/>
  <pageSetup paperSize="9" scale="33" orientation="portrait" verticalDpi="0" r:id="rId17"/>
  <colBreaks count="3" manualBreakCount="3">
    <brk id="12" max="1048575" man="1"/>
    <brk id="23" max="44"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view="pageBreakPreview" zoomScale="86" zoomScaleNormal="100" zoomScaleSheetLayoutView="86" workbookViewId="0">
      <pane xSplit="3" ySplit="13" topLeftCell="X14" activePane="bottomRight" state="frozen"/>
      <selection pane="topRight" activeCell="D1" sqref="D1"/>
      <selection pane="bottomLeft" activeCell="A14" sqref="A14"/>
      <selection pane="bottomRight" activeCell="AB14" sqref="AB14"/>
    </sheetView>
  </sheetViews>
  <sheetFormatPr defaultRowHeight="11.25" x14ac:dyDescent="0.2"/>
  <cols>
    <col min="1" max="1" width="7.5703125" style="26" customWidth="1"/>
    <col min="2" max="2" width="41.85546875" style="26" customWidth="1"/>
    <col min="3" max="3" width="28.7109375" style="26" customWidth="1"/>
    <col min="4" max="4" width="12.85546875" style="26" customWidth="1"/>
    <col min="5" max="5" width="11.140625" style="26" customWidth="1"/>
    <col min="6" max="6" width="18.5703125" style="26" customWidth="1"/>
    <col min="7" max="7" width="9.140625" style="26"/>
    <col min="8" max="8" width="11.7109375" style="26" customWidth="1"/>
    <col min="9" max="10" width="10.140625" style="26" customWidth="1"/>
    <col min="11" max="11" width="11" style="26" customWidth="1"/>
    <col min="12" max="12" width="16.5703125" style="26" customWidth="1"/>
    <col min="13" max="13" width="12" style="26" customWidth="1"/>
    <col min="14" max="14" width="15.5703125" style="26" customWidth="1"/>
    <col min="15" max="15" width="13.42578125" style="26" customWidth="1"/>
    <col min="16" max="16" width="15.5703125" style="26" customWidth="1"/>
    <col min="17" max="17" width="9.140625" style="26"/>
    <col min="18" max="18" width="12.42578125" style="26" customWidth="1"/>
    <col min="19" max="19" width="12.140625" style="26" customWidth="1"/>
    <col min="20" max="20" width="14" style="26" customWidth="1"/>
    <col min="21" max="21" width="13.85546875" style="26" customWidth="1"/>
    <col min="22" max="22" width="19" style="26" customWidth="1"/>
    <col min="23" max="23" width="14" style="26" customWidth="1"/>
    <col min="24" max="24" width="9.5703125" style="26" customWidth="1"/>
    <col min="25" max="25" width="10.85546875" style="26" customWidth="1"/>
    <col min="26" max="26" width="12.85546875" style="26" customWidth="1"/>
    <col min="27" max="27" width="12.28515625" style="26" customWidth="1"/>
    <col min="28" max="28" width="11.7109375" style="26" customWidth="1"/>
    <col min="29" max="29" width="11" style="26" customWidth="1"/>
    <col min="30" max="30" width="9.85546875" style="26" customWidth="1"/>
    <col min="31" max="31" width="10.85546875" style="26" customWidth="1"/>
    <col min="32" max="32" width="10.5703125" style="26" customWidth="1"/>
    <col min="33" max="33" width="11" style="26" customWidth="1"/>
    <col min="34" max="34" width="11.7109375" style="26" customWidth="1"/>
    <col min="35" max="35" width="16.85546875" style="26" customWidth="1"/>
    <col min="36" max="36" width="12" style="26" customWidth="1"/>
    <col min="37" max="37" width="12.5703125" style="26" customWidth="1"/>
    <col min="38" max="38" width="15.28515625" style="26" customWidth="1"/>
    <col min="39" max="39" width="14.140625" style="26" customWidth="1"/>
    <col min="40" max="40" width="21.42578125" style="26" customWidth="1"/>
    <col min="41" max="16384" width="9.140625" style="26"/>
  </cols>
  <sheetData>
    <row r="1" spans="1:40" ht="15.75" x14ac:dyDescent="0.2">
      <c r="A1" s="1" t="s">
        <v>0</v>
      </c>
      <c r="M1" s="1" t="s">
        <v>0</v>
      </c>
      <c r="X1" s="1" t="s">
        <v>0</v>
      </c>
      <c r="AI1" s="1" t="s">
        <v>0</v>
      </c>
    </row>
    <row r="2" spans="1:40" ht="15.75" x14ac:dyDescent="0.2">
      <c r="A2" s="1" t="s">
        <v>77</v>
      </c>
      <c r="M2" s="1" t="s">
        <v>78</v>
      </c>
      <c r="X2" s="1" t="s">
        <v>79</v>
      </c>
      <c r="AI2" s="1" t="s">
        <v>80</v>
      </c>
    </row>
    <row r="3" spans="1:40" ht="14.25" x14ac:dyDescent="0.2">
      <c r="A3" s="27" t="s">
        <v>76</v>
      </c>
      <c r="M3" s="27" t="s">
        <v>76</v>
      </c>
      <c r="X3" s="27" t="s">
        <v>76</v>
      </c>
      <c r="AI3" s="27" t="s">
        <v>76</v>
      </c>
    </row>
    <row r="4" spans="1:40" ht="12" customHeight="1" x14ac:dyDescent="0.2">
      <c r="A4" s="2" t="s">
        <v>59</v>
      </c>
      <c r="M4" s="2" t="s">
        <v>59</v>
      </c>
      <c r="X4" s="2" t="s">
        <v>59</v>
      </c>
      <c r="AI4" s="2" t="s">
        <v>59</v>
      </c>
    </row>
    <row r="5" spans="1:40" ht="12" customHeight="1" x14ac:dyDescent="0.2"/>
    <row r="6" spans="1:40" s="28" customFormat="1" x14ac:dyDescent="0.2">
      <c r="A6" s="119" t="s">
        <v>53</v>
      </c>
      <c r="B6" s="119" t="s">
        <v>2</v>
      </c>
      <c r="C6" s="119" t="s">
        <v>3</v>
      </c>
      <c r="D6" s="119" t="s">
        <v>4</v>
      </c>
      <c r="E6" s="119" t="s">
        <v>5</v>
      </c>
      <c r="F6" s="119" t="s">
        <v>6</v>
      </c>
      <c r="G6" s="119" t="s">
        <v>7</v>
      </c>
      <c r="H6" s="122" t="s">
        <v>8</v>
      </c>
      <c r="I6" s="123"/>
      <c r="J6" s="122" t="s">
        <v>9</v>
      </c>
      <c r="K6" s="128"/>
      <c r="L6" s="123"/>
      <c r="M6" s="113" t="s">
        <v>26</v>
      </c>
      <c r="N6" s="113"/>
      <c r="O6" s="113"/>
      <c r="P6" s="113"/>
      <c r="Q6" s="113" t="s">
        <v>27</v>
      </c>
      <c r="R6" s="113"/>
      <c r="S6" s="113"/>
      <c r="T6" s="113"/>
      <c r="U6" s="113"/>
      <c r="V6" s="113"/>
      <c r="W6" s="113"/>
      <c r="X6" s="113" t="s">
        <v>37</v>
      </c>
      <c r="Y6" s="113"/>
      <c r="Z6" s="117" t="s">
        <v>38</v>
      </c>
      <c r="AA6" s="118"/>
      <c r="AB6" s="118"/>
      <c r="AC6" s="118"/>
      <c r="AD6" s="118"/>
      <c r="AE6" s="118"/>
      <c r="AF6" s="118"/>
      <c r="AG6" s="118"/>
      <c r="AH6" s="131"/>
      <c r="AI6" s="113" t="s">
        <v>45</v>
      </c>
      <c r="AJ6" s="113"/>
      <c r="AK6" s="113" t="s">
        <v>46</v>
      </c>
      <c r="AL6" s="113"/>
      <c r="AM6" s="113"/>
      <c r="AN6" s="113"/>
    </row>
    <row r="7" spans="1:40" s="28" customFormat="1" ht="79.5" customHeight="1" x14ac:dyDescent="0.2">
      <c r="A7" s="120"/>
      <c r="B7" s="120"/>
      <c r="C7" s="120"/>
      <c r="D7" s="120"/>
      <c r="E7" s="120"/>
      <c r="F7" s="120"/>
      <c r="G7" s="120"/>
      <c r="H7" s="124"/>
      <c r="I7" s="125"/>
      <c r="J7" s="124"/>
      <c r="K7" s="129"/>
      <c r="L7" s="125"/>
      <c r="M7" s="113" t="s">
        <v>28</v>
      </c>
      <c r="N7" s="113" t="s">
        <v>34</v>
      </c>
      <c r="O7" s="113" t="s">
        <v>29</v>
      </c>
      <c r="P7" s="113" t="s">
        <v>35</v>
      </c>
      <c r="Q7" s="119" t="s">
        <v>30</v>
      </c>
      <c r="R7" s="122" t="s">
        <v>56</v>
      </c>
      <c r="S7" s="123"/>
      <c r="T7" s="119" t="s">
        <v>57</v>
      </c>
      <c r="U7" s="119" t="s">
        <v>58</v>
      </c>
      <c r="V7" s="119" t="s">
        <v>31</v>
      </c>
      <c r="W7" s="119" t="s">
        <v>36</v>
      </c>
      <c r="X7" s="113" t="s">
        <v>39</v>
      </c>
      <c r="Y7" s="113" t="s">
        <v>40</v>
      </c>
      <c r="Z7" s="113" t="s">
        <v>41</v>
      </c>
      <c r="AA7" s="113" t="s">
        <v>42</v>
      </c>
      <c r="AB7" s="117" t="s">
        <v>43</v>
      </c>
      <c r="AC7" s="118"/>
      <c r="AD7" s="118"/>
      <c r="AE7" s="118"/>
      <c r="AF7" s="118"/>
      <c r="AG7" s="118"/>
      <c r="AH7" s="131"/>
      <c r="AI7" s="113" t="s">
        <v>47</v>
      </c>
      <c r="AJ7" s="113" t="s">
        <v>48</v>
      </c>
      <c r="AK7" s="113" t="s">
        <v>49</v>
      </c>
      <c r="AL7" s="113" t="s">
        <v>50</v>
      </c>
      <c r="AM7" s="113" t="s">
        <v>51</v>
      </c>
      <c r="AN7" s="113" t="s">
        <v>52</v>
      </c>
    </row>
    <row r="8" spans="1:40" s="28" customFormat="1" x14ac:dyDescent="0.2">
      <c r="A8" s="120"/>
      <c r="B8" s="120"/>
      <c r="C8" s="120"/>
      <c r="D8" s="120"/>
      <c r="E8" s="120"/>
      <c r="F8" s="120"/>
      <c r="G8" s="120"/>
      <c r="H8" s="126"/>
      <c r="I8" s="127"/>
      <c r="J8" s="126"/>
      <c r="K8" s="130"/>
      <c r="L8" s="127"/>
      <c r="M8" s="113"/>
      <c r="N8" s="113"/>
      <c r="O8" s="113"/>
      <c r="P8" s="113"/>
      <c r="Q8" s="120"/>
      <c r="R8" s="126"/>
      <c r="S8" s="127"/>
      <c r="T8" s="121"/>
      <c r="U8" s="120"/>
      <c r="V8" s="120"/>
      <c r="W8" s="120"/>
      <c r="X8" s="113"/>
      <c r="Y8" s="113"/>
      <c r="Z8" s="113"/>
      <c r="AA8" s="113"/>
      <c r="AB8" s="16">
        <v>2017</v>
      </c>
      <c r="AC8" s="16">
        <v>2018</v>
      </c>
      <c r="AD8" s="16">
        <v>2019</v>
      </c>
      <c r="AE8" s="16">
        <v>2020</v>
      </c>
      <c r="AF8" s="16">
        <v>2021</v>
      </c>
      <c r="AG8" s="16">
        <v>2022</v>
      </c>
      <c r="AH8" s="16">
        <v>2023</v>
      </c>
      <c r="AI8" s="113"/>
      <c r="AJ8" s="113"/>
      <c r="AK8" s="113"/>
      <c r="AL8" s="113"/>
      <c r="AM8" s="113"/>
      <c r="AN8" s="113"/>
    </row>
    <row r="9" spans="1:40" s="28" customFormat="1" ht="45" x14ac:dyDescent="0.2">
      <c r="A9" s="121"/>
      <c r="B9" s="121"/>
      <c r="C9" s="121"/>
      <c r="D9" s="121"/>
      <c r="E9" s="121"/>
      <c r="F9" s="121"/>
      <c r="G9" s="121"/>
      <c r="H9" s="16" t="s">
        <v>55</v>
      </c>
      <c r="I9" s="15" t="s">
        <v>11</v>
      </c>
      <c r="J9" s="16" t="s">
        <v>55</v>
      </c>
      <c r="K9" s="15" t="s">
        <v>12</v>
      </c>
      <c r="L9" s="15" t="s">
        <v>13</v>
      </c>
      <c r="M9" s="113"/>
      <c r="N9" s="113"/>
      <c r="O9" s="113"/>
      <c r="P9" s="113"/>
      <c r="Q9" s="121"/>
      <c r="R9" s="15" t="s">
        <v>10</v>
      </c>
      <c r="S9" s="16" t="s">
        <v>32</v>
      </c>
      <c r="T9" s="15" t="s">
        <v>33</v>
      </c>
      <c r="U9" s="15" t="s">
        <v>33</v>
      </c>
      <c r="V9" s="15" t="s">
        <v>33</v>
      </c>
      <c r="W9" s="15" t="s">
        <v>33</v>
      </c>
      <c r="X9" s="16" t="s">
        <v>44</v>
      </c>
      <c r="Y9" s="16" t="s">
        <v>44</v>
      </c>
      <c r="Z9" s="16" t="s">
        <v>44</v>
      </c>
      <c r="AA9" s="16" t="s">
        <v>44</v>
      </c>
      <c r="AB9" s="16" t="s">
        <v>44</v>
      </c>
      <c r="AC9" s="16" t="s">
        <v>44</v>
      </c>
      <c r="AD9" s="16" t="s">
        <v>44</v>
      </c>
      <c r="AE9" s="16" t="s">
        <v>44</v>
      </c>
      <c r="AF9" s="16" t="s">
        <v>44</v>
      </c>
      <c r="AG9" s="16" t="s">
        <v>44</v>
      </c>
      <c r="AH9" s="16" t="s">
        <v>44</v>
      </c>
      <c r="AI9" s="16" t="s">
        <v>44</v>
      </c>
      <c r="AJ9" s="16" t="s">
        <v>44</v>
      </c>
      <c r="AK9" s="16" t="s">
        <v>44</v>
      </c>
      <c r="AL9" s="16" t="s">
        <v>44</v>
      </c>
      <c r="AM9" s="16" t="s">
        <v>44</v>
      </c>
      <c r="AN9" s="16" t="s">
        <v>44</v>
      </c>
    </row>
    <row r="10" spans="1:40" s="28" customFormat="1" x14ac:dyDescent="0.2">
      <c r="A10" s="16">
        <v>1</v>
      </c>
      <c r="B10" s="16">
        <v>2</v>
      </c>
      <c r="C10" s="16">
        <v>3</v>
      </c>
      <c r="D10" s="16">
        <v>4</v>
      </c>
      <c r="E10" s="16">
        <v>5</v>
      </c>
      <c r="F10" s="16">
        <v>6</v>
      </c>
      <c r="G10" s="16">
        <v>7</v>
      </c>
      <c r="H10" s="16">
        <v>8</v>
      </c>
      <c r="I10" s="16">
        <v>9</v>
      </c>
      <c r="J10" s="16">
        <v>10</v>
      </c>
      <c r="K10" s="16">
        <v>11</v>
      </c>
      <c r="L10" s="16">
        <v>12</v>
      </c>
      <c r="M10" s="16">
        <v>13</v>
      </c>
      <c r="N10" s="16">
        <v>14</v>
      </c>
      <c r="O10" s="16">
        <v>15</v>
      </c>
      <c r="P10" s="16">
        <v>16</v>
      </c>
      <c r="Q10" s="16">
        <v>17</v>
      </c>
      <c r="R10" s="16">
        <v>18</v>
      </c>
      <c r="S10" s="16">
        <v>19</v>
      </c>
      <c r="T10" s="16">
        <v>20</v>
      </c>
      <c r="U10" s="16">
        <v>21</v>
      </c>
      <c r="V10" s="16">
        <v>22</v>
      </c>
      <c r="W10" s="16">
        <v>23</v>
      </c>
      <c r="X10" s="16">
        <v>24</v>
      </c>
      <c r="Y10" s="16">
        <v>25</v>
      </c>
      <c r="Z10" s="16">
        <v>26</v>
      </c>
      <c r="AA10" s="16">
        <v>27</v>
      </c>
      <c r="AB10" s="16">
        <v>28</v>
      </c>
      <c r="AC10" s="16">
        <v>29</v>
      </c>
      <c r="AD10" s="16">
        <v>30</v>
      </c>
      <c r="AE10" s="16">
        <v>31</v>
      </c>
      <c r="AF10" s="16">
        <v>32</v>
      </c>
      <c r="AG10" s="16">
        <v>33</v>
      </c>
      <c r="AH10" s="16">
        <v>34</v>
      </c>
      <c r="AI10" s="16">
        <v>35</v>
      </c>
      <c r="AJ10" s="16">
        <v>36</v>
      </c>
      <c r="AK10" s="16">
        <v>37</v>
      </c>
      <c r="AL10" s="16">
        <v>38</v>
      </c>
      <c r="AM10" s="16">
        <v>39</v>
      </c>
      <c r="AN10" s="16">
        <v>40</v>
      </c>
    </row>
    <row r="11" spans="1:40" x14ac:dyDescent="0.2">
      <c r="A11" s="114" t="s">
        <v>54</v>
      </c>
      <c r="B11" s="114"/>
      <c r="C11" s="114"/>
      <c r="D11" s="115"/>
      <c r="E11" s="115"/>
      <c r="F11" s="115"/>
      <c r="G11" s="115"/>
      <c r="H11" s="116"/>
      <c r="I11" s="116"/>
      <c r="J11" s="116"/>
      <c r="K11" s="116"/>
      <c r="L11" s="116"/>
      <c r="M11" s="17"/>
      <c r="N11" s="29"/>
      <c r="O11" s="17"/>
      <c r="P11" s="17"/>
      <c r="Q11" s="17"/>
      <c r="R11" s="17"/>
      <c r="S11" s="17"/>
      <c r="T11" s="17"/>
      <c r="U11" s="17"/>
      <c r="V11" s="17"/>
      <c r="W11" s="16"/>
      <c r="X11" s="30"/>
      <c r="Y11" s="30"/>
      <c r="Z11" s="30"/>
      <c r="AA11" s="30"/>
      <c r="AB11" s="30"/>
      <c r="AC11" s="30"/>
      <c r="AD11" s="30"/>
      <c r="AE11" s="30"/>
      <c r="AF11" s="31"/>
      <c r="AG11" s="31"/>
      <c r="AH11" s="31"/>
      <c r="AI11" s="32"/>
      <c r="AJ11" s="32"/>
      <c r="AK11" s="32"/>
      <c r="AL11" s="32"/>
      <c r="AM11" s="32"/>
      <c r="AN11" s="32"/>
    </row>
    <row r="12" spans="1:40" s="34" customFormat="1" x14ac:dyDescent="0.2">
      <c r="A12" s="9" t="s">
        <v>94</v>
      </c>
      <c r="B12" s="10"/>
      <c r="C12" s="10"/>
      <c r="D12" s="10"/>
      <c r="E12" s="10"/>
      <c r="F12" s="10"/>
      <c r="G12" s="10"/>
      <c r="H12" s="10"/>
      <c r="I12" s="10"/>
      <c r="J12" s="10"/>
      <c r="K12" s="10"/>
      <c r="L12" s="11"/>
      <c r="M12" s="12"/>
      <c r="N12" s="12"/>
      <c r="O12" s="12"/>
      <c r="P12" s="13"/>
      <c r="Q12" s="12"/>
      <c r="R12" s="14"/>
      <c r="S12" s="14"/>
      <c r="T12" s="13" t="s">
        <v>109</v>
      </c>
      <c r="U12" s="13"/>
      <c r="V12" s="13"/>
      <c r="W12" s="13" t="s">
        <v>111</v>
      </c>
      <c r="X12" s="40">
        <f>X13+X17</f>
        <v>158.50763362711865</v>
      </c>
      <c r="Y12" s="40">
        <f t="shared" ref="Y12:AI12" si="0">Y13+Y17</f>
        <v>158.50763362711865</v>
      </c>
      <c r="Z12" s="40">
        <f t="shared" si="0"/>
        <v>0</v>
      </c>
      <c r="AA12" s="40">
        <f t="shared" si="0"/>
        <v>158.50763363220341</v>
      </c>
      <c r="AB12" s="40">
        <f t="shared" si="0"/>
        <v>49.101449215254199</v>
      </c>
      <c r="AC12" s="40">
        <f t="shared" si="0"/>
        <v>33.847389316949197</v>
      </c>
      <c r="AD12" s="40">
        <f t="shared" si="0"/>
        <v>44.8231295</v>
      </c>
      <c r="AE12" s="40">
        <f t="shared" si="0"/>
        <v>8.0844272000000004</v>
      </c>
      <c r="AF12" s="40">
        <f t="shared" si="0"/>
        <v>8.0844272000000004</v>
      </c>
      <c r="AG12" s="40">
        <f t="shared" si="0"/>
        <v>7.7404432000000005</v>
      </c>
      <c r="AH12" s="40">
        <f t="shared" si="0"/>
        <v>6.8263680000000004</v>
      </c>
      <c r="AI12" s="40">
        <f t="shared" si="0"/>
        <v>158.50763362711865</v>
      </c>
      <c r="AJ12" s="40">
        <f t="shared" ref="AJ12" si="1">AJ13+AJ17</f>
        <v>0</v>
      </c>
      <c r="AK12" s="40">
        <f t="shared" ref="AK12" si="2">AK13+AK17</f>
        <v>0</v>
      </c>
      <c r="AL12" s="40">
        <f t="shared" ref="AL12" si="3">AL13+AL17</f>
        <v>0</v>
      </c>
      <c r="AM12" s="40">
        <f t="shared" ref="AM12" si="4">AM13+AM17</f>
        <v>0</v>
      </c>
      <c r="AN12" s="40">
        <f t="shared" ref="AN12" si="5">AN13+AN17</f>
        <v>0</v>
      </c>
    </row>
    <row r="13" spans="1:40" s="34" customFormat="1" x14ac:dyDescent="0.2">
      <c r="A13" s="18" t="s">
        <v>96</v>
      </c>
      <c r="B13" s="19"/>
      <c r="C13" s="19"/>
      <c r="D13" s="19"/>
      <c r="E13" s="19"/>
      <c r="F13" s="19"/>
      <c r="G13" s="19"/>
      <c r="H13" s="19"/>
      <c r="I13" s="19"/>
      <c r="J13" s="19"/>
      <c r="K13" s="19"/>
      <c r="L13" s="20"/>
      <c r="M13" s="21"/>
      <c r="N13" s="21"/>
      <c r="O13" s="21"/>
      <c r="P13" s="22"/>
      <c r="Q13" s="21"/>
      <c r="R13" s="23"/>
      <c r="S13" s="23"/>
      <c r="T13" s="22" t="s">
        <v>109</v>
      </c>
      <c r="U13" s="22"/>
      <c r="V13" s="22"/>
      <c r="W13" s="22" t="s">
        <v>111</v>
      </c>
      <c r="X13" s="41">
        <f>SUM(X14:X16)</f>
        <v>138.49596474576271</v>
      </c>
      <c r="Y13" s="41">
        <f t="shared" ref="Y13:AA13" si="6">SUM(Y14:Y16)</f>
        <v>138.49596474576271</v>
      </c>
      <c r="Z13" s="41">
        <f t="shared" si="6"/>
        <v>0</v>
      </c>
      <c r="AA13" s="41">
        <f t="shared" si="6"/>
        <v>138.49596493220341</v>
      </c>
      <c r="AB13" s="41">
        <f t="shared" ref="AB13" si="7">SUM(AB14:AB16)</f>
        <v>45.967894915254199</v>
      </c>
      <c r="AC13" s="41">
        <f t="shared" ref="AC13" si="8">SUM(AC14:AC16)</f>
        <v>21.940861016949199</v>
      </c>
      <c r="AD13" s="41">
        <f t="shared" ref="AD13" si="9">SUM(AD14:AD16)</f>
        <v>43.281737</v>
      </c>
      <c r="AE13" s="41">
        <f t="shared" ref="AE13" si="10">SUM(AE14:AE16)</f>
        <v>6.8263680000000004</v>
      </c>
      <c r="AF13" s="41">
        <f t="shared" ref="AF13" si="11">SUM(AF14:AF16)</f>
        <v>6.8263680000000004</v>
      </c>
      <c r="AG13" s="41">
        <f t="shared" ref="AG13" si="12">SUM(AG14:AG16)</f>
        <v>6.8263680000000004</v>
      </c>
      <c r="AH13" s="41">
        <f t="shared" ref="AH13:AI13" si="13">SUM(AH14:AH16)</f>
        <v>6.8263680000000004</v>
      </c>
      <c r="AI13" s="41">
        <f t="shared" si="13"/>
        <v>138.49596474576271</v>
      </c>
      <c r="AJ13" s="41">
        <f t="shared" ref="AJ13" si="14">SUM(AJ14:AJ16)</f>
        <v>0</v>
      </c>
      <c r="AK13" s="41">
        <f t="shared" ref="AK13" si="15">SUM(AK14:AK16)</f>
        <v>0</v>
      </c>
      <c r="AL13" s="41">
        <f t="shared" ref="AL13" si="16">SUM(AL14:AL16)</f>
        <v>0</v>
      </c>
      <c r="AM13" s="41">
        <f t="shared" ref="AM13" si="17">SUM(AM14:AM16)</f>
        <v>0</v>
      </c>
      <c r="AN13" s="41">
        <f t="shared" ref="AN13" si="18">SUM(AN14:AN16)</f>
        <v>0</v>
      </c>
    </row>
    <row r="14" spans="1:40" ht="56.25" x14ac:dyDescent="0.2">
      <c r="A14" s="16">
        <v>1</v>
      </c>
      <c r="B14" s="17" t="s">
        <v>82</v>
      </c>
      <c r="C14" s="30" t="s">
        <v>119</v>
      </c>
      <c r="D14" s="30"/>
      <c r="E14" s="36" t="s">
        <v>106</v>
      </c>
      <c r="F14" s="42" t="s">
        <v>107</v>
      </c>
      <c r="G14" s="30"/>
      <c r="H14" s="30"/>
      <c r="I14" s="30"/>
      <c r="J14" s="30"/>
      <c r="K14" s="17"/>
      <c r="L14" s="17"/>
      <c r="M14" s="16"/>
      <c r="N14" s="17"/>
      <c r="O14" s="16"/>
      <c r="P14" s="16"/>
      <c r="Q14" s="16"/>
      <c r="R14" s="16"/>
      <c r="S14" s="16"/>
      <c r="T14" s="16" t="s">
        <v>109</v>
      </c>
      <c r="U14" s="16"/>
      <c r="V14" s="16"/>
      <c r="W14" s="16" t="s">
        <v>110</v>
      </c>
      <c r="X14" s="25">
        <v>45.967894915254199</v>
      </c>
      <c r="Y14" s="25">
        <f>X14</f>
        <v>45.967894915254199</v>
      </c>
      <c r="Z14" s="25">
        <v>0</v>
      </c>
      <c r="AA14" s="25">
        <f>SUM(AB14:AH14)</f>
        <v>45.967894915254199</v>
      </c>
      <c r="AB14" s="25">
        <v>45.967894915254199</v>
      </c>
      <c r="AC14" s="25">
        <v>0</v>
      </c>
      <c r="AD14" s="25">
        <v>0</v>
      </c>
      <c r="AE14" s="25">
        <v>0</v>
      </c>
      <c r="AF14" s="25">
        <v>0</v>
      </c>
      <c r="AG14" s="25">
        <v>0</v>
      </c>
      <c r="AH14" s="25">
        <v>0</v>
      </c>
      <c r="AI14" s="25">
        <v>45.967894915254199</v>
      </c>
      <c r="AJ14" s="25">
        <v>0</v>
      </c>
      <c r="AK14" s="25">
        <v>0</v>
      </c>
      <c r="AL14" s="25">
        <v>0</v>
      </c>
      <c r="AM14" s="25">
        <v>0</v>
      </c>
      <c r="AN14" s="25">
        <v>0</v>
      </c>
    </row>
    <row r="15" spans="1:40" ht="22.5" x14ac:dyDescent="0.2">
      <c r="A15" s="16">
        <v>2</v>
      </c>
      <c r="B15" s="17" t="s">
        <v>83</v>
      </c>
      <c r="C15" s="30" t="s">
        <v>118</v>
      </c>
      <c r="D15" s="30"/>
      <c r="E15" s="36" t="s">
        <v>106</v>
      </c>
      <c r="F15" s="42" t="s">
        <v>107</v>
      </c>
      <c r="G15" s="30"/>
      <c r="H15" s="30"/>
      <c r="I15" s="30"/>
      <c r="J15" s="30"/>
      <c r="K15" s="30"/>
      <c r="L15" s="30"/>
      <c r="M15" s="32"/>
      <c r="N15" s="32"/>
      <c r="O15" s="32"/>
      <c r="P15" s="32"/>
      <c r="Q15" s="32"/>
      <c r="R15" s="32"/>
      <c r="S15" s="32"/>
      <c r="T15" s="16" t="s">
        <v>113</v>
      </c>
      <c r="U15" s="32"/>
      <c r="V15" s="32"/>
      <c r="W15" s="16" t="s">
        <v>114</v>
      </c>
      <c r="X15" s="25">
        <v>21.940861016949199</v>
      </c>
      <c r="Y15" s="25">
        <f t="shared" ref="Y15:Y35" si="19">X15</f>
        <v>21.940861016949199</v>
      </c>
      <c r="Z15" s="25">
        <v>0</v>
      </c>
      <c r="AA15" s="25">
        <f t="shared" ref="AA15:AA16" si="20">SUM(AB15:AH15)</f>
        <v>21.940861016949199</v>
      </c>
      <c r="AB15" s="25">
        <v>0</v>
      </c>
      <c r="AC15" s="25">
        <v>21.940861016949199</v>
      </c>
      <c r="AD15" s="25">
        <v>0</v>
      </c>
      <c r="AE15" s="25">
        <v>0</v>
      </c>
      <c r="AF15" s="25">
        <v>0</v>
      </c>
      <c r="AG15" s="25">
        <v>0</v>
      </c>
      <c r="AH15" s="25">
        <v>0</v>
      </c>
      <c r="AI15" s="25">
        <v>21.940861016949199</v>
      </c>
      <c r="AJ15" s="25">
        <v>0</v>
      </c>
      <c r="AK15" s="25">
        <v>0</v>
      </c>
      <c r="AL15" s="25">
        <v>0</v>
      </c>
      <c r="AM15" s="25">
        <v>0</v>
      </c>
      <c r="AN15" s="25">
        <v>0</v>
      </c>
    </row>
    <row r="16" spans="1:40" ht="22.5" x14ac:dyDescent="0.2">
      <c r="A16" s="16">
        <v>3</v>
      </c>
      <c r="B16" s="17" t="s">
        <v>84</v>
      </c>
      <c r="C16" s="30" t="s">
        <v>120</v>
      </c>
      <c r="D16" s="30"/>
      <c r="E16" s="36" t="s">
        <v>106</v>
      </c>
      <c r="F16" s="42" t="s">
        <v>107</v>
      </c>
      <c r="G16" s="30"/>
      <c r="H16" s="30"/>
      <c r="I16" s="30"/>
      <c r="J16" s="30"/>
      <c r="K16" s="30"/>
      <c r="L16" s="30"/>
      <c r="M16" s="32"/>
      <c r="N16" s="32"/>
      <c r="O16" s="32"/>
      <c r="P16" s="32"/>
      <c r="Q16" s="17"/>
      <c r="R16" s="17"/>
      <c r="S16" s="17"/>
      <c r="T16" s="16" t="s">
        <v>112</v>
      </c>
      <c r="U16" s="17"/>
      <c r="V16" s="16" t="s">
        <v>115</v>
      </c>
      <c r="W16" s="16" t="s">
        <v>111</v>
      </c>
      <c r="X16" s="25">
        <v>70.5872088135593</v>
      </c>
      <c r="Y16" s="25">
        <f t="shared" si="19"/>
        <v>70.5872088135593</v>
      </c>
      <c r="Z16" s="25">
        <v>0</v>
      </c>
      <c r="AA16" s="25">
        <f t="shared" si="20"/>
        <v>70.587209000000001</v>
      </c>
      <c r="AB16" s="25">
        <v>0</v>
      </c>
      <c r="AC16" s="25">
        <v>0</v>
      </c>
      <c r="AD16" s="25">
        <v>43.281737</v>
      </c>
      <c r="AE16" s="25">
        <v>6.8263680000000004</v>
      </c>
      <c r="AF16" s="25">
        <v>6.8263680000000004</v>
      </c>
      <c r="AG16" s="25">
        <v>6.8263680000000004</v>
      </c>
      <c r="AH16" s="25">
        <v>6.8263680000000004</v>
      </c>
      <c r="AI16" s="25">
        <v>70.5872088135593</v>
      </c>
      <c r="AJ16" s="25">
        <v>0</v>
      </c>
      <c r="AK16" s="25">
        <v>0</v>
      </c>
      <c r="AL16" s="25">
        <v>0</v>
      </c>
      <c r="AM16" s="25">
        <v>0</v>
      </c>
      <c r="AN16" s="25">
        <v>0</v>
      </c>
    </row>
    <row r="17" spans="1:40" s="34" customFormat="1" x14ac:dyDescent="0.2">
      <c r="A17" s="18" t="s">
        <v>95</v>
      </c>
      <c r="B17" s="19"/>
      <c r="C17" s="19"/>
      <c r="D17" s="19"/>
      <c r="E17" s="19"/>
      <c r="F17" s="43"/>
      <c r="G17" s="19"/>
      <c r="H17" s="19"/>
      <c r="I17" s="19"/>
      <c r="J17" s="19"/>
      <c r="K17" s="19"/>
      <c r="L17" s="20"/>
      <c r="M17" s="35"/>
      <c r="N17" s="35"/>
      <c r="O17" s="35"/>
      <c r="P17" s="35"/>
      <c r="Q17" s="21"/>
      <c r="R17" s="21"/>
      <c r="S17" s="21"/>
      <c r="T17" s="22" t="s">
        <v>109</v>
      </c>
      <c r="U17" s="22"/>
      <c r="V17" s="22"/>
      <c r="W17" s="22" t="s">
        <v>116</v>
      </c>
      <c r="X17" s="41">
        <f>SUM(X18:X21)</f>
        <v>20.011668881355931</v>
      </c>
      <c r="Y17" s="41">
        <f t="shared" ref="Y17:AA17" si="21">SUM(Y18:Y21)</f>
        <v>20.011668881355931</v>
      </c>
      <c r="Z17" s="41">
        <f t="shared" si="21"/>
        <v>0</v>
      </c>
      <c r="AA17" s="41">
        <f t="shared" si="21"/>
        <v>20.011668699999998</v>
      </c>
      <c r="AB17" s="41">
        <f t="shared" ref="AB17" si="22">SUM(AB18:AB21)</f>
        <v>3.1335543000000001</v>
      </c>
      <c r="AC17" s="41">
        <f t="shared" ref="AC17" si="23">SUM(AC18:AC21)</f>
        <v>11.9065283</v>
      </c>
      <c r="AD17" s="41">
        <f t="shared" ref="AD17" si="24">SUM(AD18:AD21)</f>
        <v>1.5413924999999999</v>
      </c>
      <c r="AE17" s="41">
        <f t="shared" ref="AE17" si="25">SUM(AE18:AE21)</f>
        <v>1.2580591999999999</v>
      </c>
      <c r="AF17" s="41">
        <f t="shared" ref="AF17" si="26">SUM(AF18:AF21)</f>
        <v>1.2580591999999999</v>
      </c>
      <c r="AG17" s="41">
        <f t="shared" ref="AG17" si="27">SUM(AG18:AG21)</f>
        <v>0.91407519999999998</v>
      </c>
      <c r="AH17" s="41">
        <f t="shared" ref="AH17" si="28">SUM(AH18:AH21)</f>
        <v>0</v>
      </c>
      <c r="AI17" s="41">
        <f t="shared" ref="AI17" si="29">SUM(AI18:AI21)</f>
        <v>20.011668881355931</v>
      </c>
      <c r="AJ17" s="41">
        <f t="shared" ref="AJ17" si="30">SUM(AJ18:AJ21)</f>
        <v>0</v>
      </c>
      <c r="AK17" s="41">
        <f t="shared" ref="AK17" si="31">SUM(AK18:AK21)</f>
        <v>0</v>
      </c>
      <c r="AL17" s="41">
        <f t="shared" ref="AL17" si="32">SUM(AL18:AL21)</f>
        <v>0</v>
      </c>
      <c r="AM17" s="41">
        <f t="shared" ref="AM17" si="33">SUM(AM18:AM21)</f>
        <v>0</v>
      </c>
      <c r="AN17" s="41">
        <f t="shared" ref="AN17" si="34">SUM(AN18:AN21)</f>
        <v>0</v>
      </c>
    </row>
    <row r="18" spans="1:40" ht="22.5" x14ac:dyDescent="0.2">
      <c r="A18" s="16">
        <v>4</v>
      </c>
      <c r="B18" s="17" t="s">
        <v>85</v>
      </c>
      <c r="C18" s="30" t="s">
        <v>121</v>
      </c>
      <c r="D18" s="30"/>
      <c r="E18" s="36" t="s">
        <v>106</v>
      </c>
      <c r="F18" s="42" t="s">
        <v>107</v>
      </c>
      <c r="G18" s="30"/>
      <c r="H18" s="30"/>
      <c r="I18" s="30"/>
      <c r="J18" s="30"/>
      <c r="K18" s="30"/>
      <c r="L18" s="30"/>
      <c r="M18" s="32"/>
      <c r="N18" s="32"/>
      <c r="O18" s="32"/>
      <c r="P18" s="32"/>
      <c r="Q18" s="32"/>
      <c r="R18" s="32"/>
      <c r="S18" s="32"/>
      <c r="T18" s="16" t="s">
        <v>109</v>
      </c>
      <c r="U18" s="32"/>
      <c r="V18" s="16" t="s">
        <v>110</v>
      </c>
      <c r="W18" s="16" t="s">
        <v>117</v>
      </c>
      <c r="X18" s="25">
        <v>3.5461572881355901</v>
      </c>
      <c r="Y18" s="25">
        <f t="shared" si="19"/>
        <v>3.5461572881355901</v>
      </c>
      <c r="Z18" s="25">
        <v>0</v>
      </c>
      <c r="AA18" s="25">
        <f>SUM(AB18:AH18)</f>
        <v>3.5461569999999996</v>
      </c>
      <c r="AB18" s="25">
        <v>2.1702210000000002</v>
      </c>
      <c r="AC18" s="25">
        <v>0.34398400000000001</v>
      </c>
      <c r="AD18" s="25">
        <v>0.34398400000000001</v>
      </c>
      <c r="AE18" s="25">
        <v>0.34398400000000001</v>
      </c>
      <c r="AF18" s="25">
        <v>0.34398400000000001</v>
      </c>
      <c r="AG18" s="25">
        <v>0</v>
      </c>
      <c r="AH18" s="25">
        <v>0</v>
      </c>
      <c r="AI18" s="25">
        <v>3.5461572881355901</v>
      </c>
      <c r="AJ18" s="25">
        <v>0</v>
      </c>
      <c r="AK18" s="25">
        <v>0</v>
      </c>
      <c r="AL18" s="25">
        <v>0</v>
      </c>
      <c r="AM18" s="25">
        <v>0</v>
      </c>
      <c r="AN18" s="25">
        <v>0</v>
      </c>
    </row>
    <row r="19" spans="1:40" ht="22.5" x14ac:dyDescent="0.2">
      <c r="A19" s="16">
        <v>5</v>
      </c>
      <c r="B19" s="17" t="s">
        <v>86</v>
      </c>
      <c r="C19" s="30" t="s">
        <v>122</v>
      </c>
      <c r="D19" s="30"/>
      <c r="E19" s="36" t="s">
        <v>106</v>
      </c>
      <c r="F19" s="42" t="s">
        <v>107</v>
      </c>
      <c r="G19" s="30"/>
      <c r="H19" s="30"/>
      <c r="I19" s="30"/>
      <c r="J19" s="30"/>
      <c r="K19" s="30"/>
      <c r="L19" s="30"/>
      <c r="M19" s="32"/>
      <c r="N19" s="32"/>
      <c r="O19" s="32"/>
      <c r="P19" s="32"/>
      <c r="Q19" s="32"/>
      <c r="R19" s="32"/>
      <c r="S19" s="32"/>
      <c r="T19" s="16" t="s">
        <v>113</v>
      </c>
      <c r="U19" s="32"/>
      <c r="V19" s="16" t="s">
        <v>114</v>
      </c>
      <c r="W19" s="16" t="s">
        <v>116</v>
      </c>
      <c r="X19" s="25">
        <v>8.9355115932203404</v>
      </c>
      <c r="Y19" s="25">
        <f t="shared" si="19"/>
        <v>8.9355115932203404</v>
      </c>
      <c r="Z19" s="25">
        <v>0</v>
      </c>
      <c r="AA19" s="25">
        <f t="shared" ref="AA19:AA35" si="35">SUM(AB19:AH19)</f>
        <v>8.9355117999999987</v>
      </c>
      <c r="AB19" s="25">
        <v>0</v>
      </c>
      <c r="AC19" s="25">
        <v>5.2792110000000001</v>
      </c>
      <c r="AD19" s="25">
        <v>0.91407519999999998</v>
      </c>
      <c r="AE19" s="25">
        <v>0.91407519999999998</v>
      </c>
      <c r="AF19" s="25">
        <v>0.91407519999999998</v>
      </c>
      <c r="AG19" s="25">
        <v>0.91407519999999998</v>
      </c>
      <c r="AH19" s="25">
        <v>0</v>
      </c>
      <c r="AI19" s="25">
        <v>8.9355115932203404</v>
      </c>
      <c r="AJ19" s="25">
        <v>0</v>
      </c>
      <c r="AK19" s="25">
        <v>0</v>
      </c>
      <c r="AL19" s="25">
        <v>0</v>
      </c>
      <c r="AM19" s="25">
        <v>0</v>
      </c>
      <c r="AN19" s="25">
        <v>0</v>
      </c>
    </row>
    <row r="20" spans="1:40" ht="33.75" x14ac:dyDescent="0.2">
      <c r="A20" s="16">
        <v>6</v>
      </c>
      <c r="B20" s="17" t="s">
        <v>87</v>
      </c>
      <c r="C20" s="30" t="s">
        <v>123</v>
      </c>
      <c r="D20" s="30"/>
      <c r="E20" s="36" t="s">
        <v>106</v>
      </c>
      <c r="F20" s="42" t="s">
        <v>107</v>
      </c>
      <c r="G20" s="30"/>
      <c r="H20" s="30"/>
      <c r="I20" s="30"/>
      <c r="J20" s="30"/>
      <c r="K20" s="30"/>
      <c r="L20" s="30"/>
      <c r="M20" s="32"/>
      <c r="N20" s="32"/>
      <c r="O20" s="32"/>
      <c r="P20" s="32"/>
      <c r="Q20" s="32"/>
      <c r="R20" s="32"/>
      <c r="S20" s="32"/>
      <c r="T20" s="16" t="s">
        <v>109</v>
      </c>
      <c r="U20" s="16" t="s">
        <v>109</v>
      </c>
      <c r="V20" s="32"/>
      <c r="W20" s="16" t="s">
        <v>115</v>
      </c>
      <c r="X20" s="25">
        <v>1.03</v>
      </c>
      <c r="Y20" s="25">
        <f t="shared" si="19"/>
        <v>1.03</v>
      </c>
      <c r="Z20" s="25">
        <v>0</v>
      </c>
      <c r="AA20" s="25">
        <f t="shared" si="35"/>
        <v>1.0299999</v>
      </c>
      <c r="AB20" s="25">
        <v>0.4633333</v>
      </c>
      <c r="AC20" s="25">
        <v>0.28333330000000001</v>
      </c>
      <c r="AD20" s="25">
        <v>0.28333330000000001</v>
      </c>
      <c r="AE20" s="25">
        <v>0</v>
      </c>
      <c r="AF20" s="25">
        <v>0</v>
      </c>
      <c r="AG20" s="25">
        <v>0</v>
      </c>
      <c r="AH20" s="25">
        <v>0</v>
      </c>
      <c r="AI20" s="25">
        <v>1.03</v>
      </c>
      <c r="AJ20" s="25">
        <v>0</v>
      </c>
      <c r="AK20" s="25">
        <v>0</v>
      </c>
      <c r="AL20" s="25">
        <v>0</v>
      </c>
      <c r="AM20" s="25">
        <v>0</v>
      </c>
      <c r="AN20" s="25">
        <v>0</v>
      </c>
    </row>
    <row r="21" spans="1:40" ht="22.5" x14ac:dyDescent="0.2">
      <c r="A21" s="16">
        <v>7</v>
      </c>
      <c r="B21" s="17" t="s">
        <v>88</v>
      </c>
      <c r="C21" s="30" t="s">
        <v>124</v>
      </c>
      <c r="D21" s="30"/>
      <c r="E21" s="36" t="s">
        <v>106</v>
      </c>
      <c r="F21" s="42" t="s">
        <v>108</v>
      </c>
      <c r="G21" s="30"/>
      <c r="H21" s="30"/>
      <c r="I21" s="30"/>
      <c r="J21" s="30"/>
      <c r="K21" s="30"/>
      <c r="L21" s="30"/>
      <c r="M21" s="32"/>
      <c r="N21" s="32"/>
      <c r="O21" s="32"/>
      <c r="P21" s="32"/>
      <c r="Q21" s="32"/>
      <c r="R21" s="32"/>
      <c r="S21" s="32"/>
      <c r="T21" s="16" t="s">
        <v>109</v>
      </c>
      <c r="U21" s="16" t="s">
        <v>113</v>
      </c>
      <c r="V21" s="32"/>
      <c r="W21" s="16" t="s">
        <v>114</v>
      </c>
      <c r="X21" s="25">
        <v>6.5</v>
      </c>
      <c r="Y21" s="25">
        <f t="shared" si="19"/>
        <v>6.5</v>
      </c>
      <c r="Z21" s="25">
        <v>0</v>
      </c>
      <c r="AA21" s="25">
        <f t="shared" si="35"/>
        <v>6.5</v>
      </c>
      <c r="AB21" s="25">
        <v>0.5</v>
      </c>
      <c r="AC21" s="25">
        <v>6</v>
      </c>
      <c r="AD21" s="25">
        <v>0</v>
      </c>
      <c r="AE21" s="25">
        <v>0</v>
      </c>
      <c r="AF21" s="25">
        <v>0</v>
      </c>
      <c r="AG21" s="25">
        <v>0</v>
      </c>
      <c r="AH21" s="25">
        <v>0</v>
      </c>
      <c r="AI21" s="25">
        <v>6.5</v>
      </c>
      <c r="AJ21" s="25">
        <v>0</v>
      </c>
      <c r="AK21" s="25">
        <v>0</v>
      </c>
      <c r="AL21" s="25">
        <v>0</v>
      </c>
      <c r="AM21" s="25">
        <v>0</v>
      </c>
      <c r="AN21" s="25">
        <v>0</v>
      </c>
    </row>
    <row r="22" spans="1:40" s="34" customFormat="1" x14ac:dyDescent="0.2">
      <c r="A22" s="24" t="s">
        <v>98</v>
      </c>
      <c r="B22" s="10"/>
      <c r="C22" s="10"/>
      <c r="D22" s="10"/>
      <c r="E22" s="10"/>
      <c r="F22" s="44"/>
      <c r="G22" s="10"/>
      <c r="H22" s="10"/>
      <c r="I22" s="10"/>
      <c r="J22" s="10"/>
      <c r="K22" s="10"/>
      <c r="L22" s="11"/>
      <c r="M22" s="33"/>
      <c r="N22" s="33"/>
      <c r="O22" s="33"/>
      <c r="P22" s="33"/>
      <c r="Q22" s="33"/>
      <c r="R22" s="33"/>
      <c r="S22" s="33"/>
      <c r="T22" s="37" t="s">
        <v>109</v>
      </c>
      <c r="U22" s="37"/>
      <c r="V22" s="37"/>
      <c r="W22" s="37" t="s">
        <v>117</v>
      </c>
      <c r="X22" s="40">
        <f>X23</f>
        <v>627.31503840000005</v>
      </c>
      <c r="Y22" s="40">
        <f t="shared" ref="Y22:AA22" si="36">Y23</f>
        <v>627.31503840000005</v>
      </c>
      <c r="Z22" s="40">
        <f t="shared" si="36"/>
        <v>0</v>
      </c>
      <c r="AA22" s="40">
        <f t="shared" si="36"/>
        <v>627.31503799999996</v>
      </c>
      <c r="AB22" s="40">
        <f t="shared" ref="AB22" si="37">AB23</f>
        <v>198.18735799999999</v>
      </c>
      <c r="AC22" s="40">
        <f t="shared" ref="AC22" si="38">AC23</f>
        <v>107.28192</v>
      </c>
      <c r="AD22" s="40">
        <f t="shared" ref="AD22" si="39">AD23</f>
        <v>107.28192</v>
      </c>
      <c r="AE22" s="40">
        <f t="shared" ref="AE22" si="40">AE23</f>
        <v>107.28192</v>
      </c>
      <c r="AF22" s="40">
        <f t="shared" ref="AF22" si="41">AF23</f>
        <v>107.28192</v>
      </c>
      <c r="AG22" s="40">
        <f t="shared" ref="AG22" si="42">AG23</f>
        <v>0</v>
      </c>
      <c r="AH22" s="40">
        <f t="shared" ref="AH22" si="43">AH23</f>
        <v>0</v>
      </c>
      <c r="AI22" s="40">
        <f t="shared" ref="AI22" si="44">AI23</f>
        <v>627.31503840000005</v>
      </c>
      <c r="AJ22" s="40">
        <f t="shared" ref="AJ22" si="45">AJ23</f>
        <v>0</v>
      </c>
      <c r="AK22" s="40">
        <f t="shared" ref="AK22" si="46">AK23</f>
        <v>0</v>
      </c>
      <c r="AL22" s="40">
        <f t="shared" ref="AL22" si="47">AL23</f>
        <v>0</v>
      </c>
      <c r="AM22" s="40">
        <f t="shared" ref="AM22" si="48">AM23</f>
        <v>0</v>
      </c>
      <c r="AN22" s="40">
        <f t="shared" ref="AN22" si="49">AN23</f>
        <v>0</v>
      </c>
    </row>
    <row r="23" spans="1:40" ht="22.5" x14ac:dyDescent="0.2">
      <c r="A23" s="16">
        <v>8</v>
      </c>
      <c r="B23" s="17" t="s">
        <v>97</v>
      </c>
      <c r="C23" s="30" t="s">
        <v>125</v>
      </c>
      <c r="D23" s="30"/>
      <c r="E23" s="36" t="s">
        <v>106</v>
      </c>
      <c r="F23" s="42" t="s">
        <v>107</v>
      </c>
      <c r="G23" s="30"/>
      <c r="H23" s="30"/>
      <c r="I23" s="30"/>
      <c r="J23" s="30"/>
      <c r="K23" s="30"/>
      <c r="L23" s="30"/>
      <c r="M23" s="32"/>
      <c r="N23" s="32"/>
      <c r="O23" s="32"/>
      <c r="P23" s="32"/>
      <c r="Q23" s="32"/>
      <c r="R23" s="32"/>
      <c r="S23" s="32"/>
      <c r="T23" s="16" t="s">
        <v>109</v>
      </c>
      <c r="U23" s="32"/>
      <c r="V23" s="16" t="s">
        <v>110</v>
      </c>
      <c r="W23" s="16" t="s">
        <v>117</v>
      </c>
      <c r="X23" s="25">
        <v>627.31503840000005</v>
      </c>
      <c r="Y23" s="25">
        <f t="shared" si="19"/>
        <v>627.31503840000005</v>
      </c>
      <c r="Z23" s="25">
        <v>0</v>
      </c>
      <c r="AA23" s="25">
        <f t="shared" si="35"/>
        <v>627.31503799999996</v>
      </c>
      <c r="AB23" s="25">
        <v>198.18735799999999</v>
      </c>
      <c r="AC23" s="25">
        <v>107.28192</v>
      </c>
      <c r="AD23" s="25">
        <v>107.28192</v>
      </c>
      <c r="AE23" s="25">
        <v>107.28192</v>
      </c>
      <c r="AF23" s="25">
        <v>107.28192</v>
      </c>
      <c r="AG23" s="25">
        <v>0</v>
      </c>
      <c r="AH23" s="25">
        <v>0</v>
      </c>
      <c r="AI23" s="25">
        <v>627.31503840000005</v>
      </c>
      <c r="AJ23" s="25"/>
      <c r="AK23" s="25"/>
      <c r="AL23" s="25"/>
      <c r="AM23" s="25"/>
      <c r="AN23" s="25"/>
    </row>
    <row r="24" spans="1:40" s="34" customFormat="1" x14ac:dyDescent="0.2">
      <c r="A24" s="24" t="s">
        <v>99</v>
      </c>
      <c r="B24" s="10"/>
      <c r="C24" s="10"/>
      <c r="D24" s="10"/>
      <c r="E24" s="10"/>
      <c r="F24" s="44"/>
      <c r="G24" s="10"/>
      <c r="H24" s="10"/>
      <c r="I24" s="10"/>
      <c r="J24" s="10"/>
      <c r="K24" s="10"/>
      <c r="L24" s="11"/>
      <c r="M24" s="33"/>
      <c r="N24" s="33"/>
      <c r="O24" s="33"/>
      <c r="P24" s="33"/>
      <c r="Q24" s="33"/>
      <c r="R24" s="33"/>
      <c r="S24" s="33"/>
      <c r="T24" s="37" t="s">
        <v>109</v>
      </c>
      <c r="U24" s="37"/>
      <c r="V24" s="37"/>
      <c r="W24" s="37" t="s">
        <v>117</v>
      </c>
      <c r="X24" s="40">
        <f>X25</f>
        <v>11.9789593220339</v>
      </c>
      <c r="Y24" s="40">
        <f t="shared" ref="Y24:AA24" si="50">Y25</f>
        <v>11.9789593220339</v>
      </c>
      <c r="Z24" s="40">
        <f t="shared" si="50"/>
        <v>0</v>
      </c>
      <c r="AA24" s="40">
        <f t="shared" si="50"/>
        <v>11.978959</v>
      </c>
      <c r="AB24" s="40">
        <f t="shared" ref="AB24" si="51">AB25</f>
        <v>11.581039000000001</v>
      </c>
      <c r="AC24" s="40">
        <f t="shared" ref="AC24" si="52">AC25</f>
        <v>9.9479999999999999E-2</v>
      </c>
      <c r="AD24" s="40">
        <f t="shared" ref="AD24" si="53">AD25</f>
        <v>9.9479999999999999E-2</v>
      </c>
      <c r="AE24" s="40">
        <f t="shared" ref="AE24" si="54">AE25</f>
        <v>9.9479999999999999E-2</v>
      </c>
      <c r="AF24" s="40">
        <f t="shared" ref="AF24" si="55">AF25</f>
        <v>9.9479999999999999E-2</v>
      </c>
      <c r="AG24" s="40">
        <f t="shared" ref="AG24" si="56">AG25</f>
        <v>0</v>
      </c>
      <c r="AH24" s="40">
        <f t="shared" ref="AH24" si="57">AH25</f>
        <v>0</v>
      </c>
      <c r="AI24" s="40">
        <f t="shared" ref="AI24" si="58">AI25</f>
        <v>11.9789593220339</v>
      </c>
      <c r="AJ24" s="40">
        <f t="shared" ref="AJ24" si="59">AJ25</f>
        <v>0</v>
      </c>
      <c r="AK24" s="40">
        <f t="shared" ref="AK24" si="60">AK25</f>
        <v>0</v>
      </c>
      <c r="AL24" s="40">
        <f t="shared" ref="AL24" si="61">AL25</f>
        <v>0</v>
      </c>
      <c r="AM24" s="40">
        <f t="shared" ref="AM24" si="62">AM25</f>
        <v>0</v>
      </c>
      <c r="AN24" s="40">
        <f t="shared" ref="AN24" si="63">AN25</f>
        <v>0</v>
      </c>
    </row>
    <row r="25" spans="1:40" ht="22.5" x14ac:dyDescent="0.2">
      <c r="A25" s="16">
        <v>9</v>
      </c>
      <c r="B25" s="17" t="s">
        <v>100</v>
      </c>
      <c r="C25" s="30" t="s">
        <v>126</v>
      </c>
      <c r="D25" s="30"/>
      <c r="E25" s="36" t="s">
        <v>106</v>
      </c>
      <c r="F25" s="42" t="s">
        <v>107</v>
      </c>
      <c r="G25" s="30"/>
      <c r="H25" s="30"/>
      <c r="I25" s="30"/>
      <c r="J25" s="30"/>
      <c r="K25" s="30"/>
      <c r="L25" s="30"/>
      <c r="M25" s="32"/>
      <c r="N25" s="32"/>
      <c r="O25" s="32"/>
      <c r="P25" s="32"/>
      <c r="Q25" s="32"/>
      <c r="R25" s="32"/>
      <c r="S25" s="32"/>
      <c r="T25" s="16" t="s">
        <v>109</v>
      </c>
      <c r="U25" s="32"/>
      <c r="V25" s="16" t="s">
        <v>110</v>
      </c>
      <c r="W25" s="16" t="s">
        <v>117</v>
      </c>
      <c r="X25" s="25">
        <v>11.9789593220339</v>
      </c>
      <c r="Y25" s="25">
        <f t="shared" si="19"/>
        <v>11.9789593220339</v>
      </c>
      <c r="Z25" s="25">
        <v>0</v>
      </c>
      <c r="AA25" s="25">
        <f t="shared" si="35"/>
        <v>11.978959</v>
      </c>
      <c r="AB25" s="25">
        <v>11.581039000000001</v>
      </c>
      <c r="AC25" s="25">
        <v>9.9479999999999999E-2</v>
      </c>
      <c r="AD25" s="25">
        <v>9.9479999999999999E-2</v>
      </c>
      <c r="AE25" s="25">
        <v>9.9479999999999999E-2</v>
      </c>
      <c r="AF25" s="25">
        <v>9.9479999999999999E-2</v>
      </c>
      <c r="AG25" s="25">
        <v>0</v>
      </c>
      <c r="AH25" s="25">
        <v>0</v>
      </c>
      <c r="AI25" s="25">
        <v>11.9789593220339</v>
      </c>
      <c r="AJ25" s="25">
        <v>0</v>
      </c>
      <c r="AK25" s="25">
        <v>0</v>
      </c>
      <c r="AL25" s="25">
        <v>0</v>
      </c>
      <c r="AM25" s="25">
        <v>0</v>
      </c>
      <c r="AN25" s="25">
        <v>0</v>
      </c>
    </row>
    <row r="26" spans="1:40" s="34" customFormat="1" x14ac:dyDescent="0.2">
      <c r="A26" s="24" t="s">
        <v>101</v>
      </c>
      <c r="B26" s="10"/>
      <c r="C26" s="10"/>
      <c r="D26" s="10"/>
      <c r="E26" s="10"/>
      <c r="F26" s="44"/>
      <c r="G26" s="38"/>
      <c r="H26" s="38"/>
      <c r="I26" s="38"/>
      <c r="J26" s="38"/>
      <c r="K26" s="38"/>
      <c r="L26" s="39"/>
      <c r="M26" s="37"/>
      <c r="N26" s="37"/>
      <c r="O26" s="37"/>
      <c r="P26" s="37"/>
      <c r="Q26" s="37"/>
      <c r="R26" s="37"/>
      <c r="S26" s="37"/>
      <c r="T26" s="37" t="s">
        <v>109</v>
      </c>
      <c r="U26" s="37"/>
      <c r="V26" s="37"/>
      <c r="W26" s="37" t="s">
        <v>116</v>
      </c>
      <c r="X26" s="40">
        <f>SUM(X27:X31)</f>
        <v>96.699255593220329</v>
      </c>
      <c r="Y26" s="40">
        <f t="shared" ref="Y26:AA26" si="64">SUM(Y27:Y31)</f>
        <v>96.699255593220329</v>
      </c>
      <c r="Z26" s="40">
        <f t="shared" si="64"/>
        <v>0</v>
      </c>
      <c r="AA26" s="40">
        <f t="shared" si="64"/>
        <v>96.699255847457678</v>
      </c>
      <c r="AB26" s="40">
        <f t="shared" ref="AB26" si="65">SUM(AB27:AB31)</f>
        <v>7.4666440677966097</v>
      </c>
      <c r="AC26" s="40">
        <f t="shared" ref="AC26" si="66">SUM(AC27:AC31)</f>
        <v>68.667048661016992</v>
      </c>
      <c r="AD26" s="40">
        <f t="shared" ref="AD26" si="67">SUM(AD27:AD31)</f>
        <v>9.6996111186440697</v>
      </c>
      <c r="AE26" s="40">
        <f t="shared" ref="AE26" si="68">SUM(AE27:AE31)</f>
        <v>3.6219839999999999</v>
      </c>
      <c r="AF26" s="40">
        <f t="shared" ref="AF26" si="69">SUM(AF27:AF31)</f>
        <v>3.6219839999999999</v>
      </c>
      <c r="AG26" s="40">
        <f t="shared" ref="AG26" si="70">SUM(AG27:AG31)</f>
        <v>3.6219839999999999</v>
      </c>
      <c r="AH26" s="40">
        <f t="shared" ref="AH26" si="71">SUM(AH27:AH31)</f>
        <v>0</v>
      </c>
      <c r="AI26" s="40">
        <f t="shared" ref="AI26" si="72">SUM(AI27:AI31)</f>
        <v>96.699255593220329</v>
      </c>
      <c r="AJ26" s="40">
        <f t="shared" ref="AJ26" si="73">SUM(AJ27:AJ31)</f>
        <v>0</v>
      </c>
      <c r="AK26" s="40">
        <f t="shared" ref="AK26" si="74">SUM(AK27:AK31)</f>
        <v>0</v>
      </c>
      <c r="AL26" s="40">
        <f t="shared" ref="AL26" si="75">SUM(AL27:AL31)</f>
        <v>0</v>
      </c>
      <c r="AM26" s="40">
        <f t="shared" ref="AM26" si="76">SUM(AM27:AM31)</f>
        <v>0</v>
      </c>
      <c r="AN26" s="40">
        <f t="shared" ref="AN26" si="77">SUM(AN27:AN31)</f>
        <v>0</v>
      </c>
    </row>
    <row r="27" spans="1:40" ht="33.75" x14ac:dyDescent="0.2">
      <c r="A27" s="16">
        <v>10</v>
      </c>
      <c r="B27" s="17" t="s">
        <v>89</v>
      </c>
      <c r="C27" s="30" t="s">
        <v>127</v>
      </c>
      <c r="D27" s="30"/>
      <c r="E27" s="36" t="s">
        <v>106</v>
      </c>
      <c r="F27" s="42" t="s">
        <v>107</v>
      </c>
      <c r="G27" s="30"/>
      <c r="H27" s="30"/>
      <c r="I27" s="30"/>
      <c r="J27" s="30"/>
      <c r="K27" s="30"/>
      <c r="L27" s="30"/>
      <c r="M27" s="32"/>
      <c r="N27" s="32"/>
      <c r="O27" s="32"/>
      <c r="P27" s="32"/>
      <c r="Q27" s="32"/>
      <c r="R27" s="32"/>
      <c r="S27" s="32"/>
      <c r="T27" s="16" t="s">
        <v>113</v>
      </c>
      <c r="U27" s="32"/>
      <c r="V27" s="16" t="s">
        <v>114</v>
      </c>
      <c r="W27" s="16" t="s">
        <v>116</v>
      </c>
      <c r="X27" s="25">
        <v>55.639004745762705</v>
      </c>
      <c r="Y27" s="25">
        <f t="shared" si="19"/>
        <v>55.639004745762705</v>
      </c>
      <c r="Z27" s="25">
        <v>0</v>
      </c>
      <c r="AA27" s="25">
        <f t="shared" si="35"/>
        <v>55.63900499999999</v>
      </c>
      <c r="AB27" s="25">
        <v>0</v>
      </c>
      <c r="AC27" s="25">
        <v>41.151069</v>
      </c>
      <c r="AD27" s="25">
        <v>3.6219839999999999</v>
      </c>
      <c r="AE27" s="25">
        <v>3.6219839999999999</v>
      </c>
      <c r="AF27" s="25">
        <v>3.6219839999999999</v>
      </c>
      <c r="AG27" s="25">
        <v>3.6219839999999999</v>
      </c>
      <c r="AH27" s="25">
        <v>0</v>
      </c>
      <c r="AI27" s="25">
        <v>55.639004745762705</v>
      </c>
      <c r="AJ27" s="25">
        <v>0</v>
      </c>
      <c r="AK27" s="25">
        <v>0</v>
      </c>
      <c r="AL27" s="25">
        <v>0</v>
      </c>
      <c r="AM27" s="25">
        <v>0</v>
      </c>
      <c r="AN27" s="25">
        <v>0</v>
      </c>
    </row>
    <row r="28" spans="1:40" ht="22.5" x14ac:dyDescent="0.2">
      <c r="A28" s="16">
        <v>11</v>
      </c>
      <c r="B28" s="17" t="s">
        <v>90</v>
      </c>
      <c r="C28" s="30" t="s">
        <v>128</v>
      </c>
      <c r="D28" s="30"/>
      <c r="E28" s="36" t="s">
        <v>106</v>
      </c>
      <c r="F28" s="42" t="s">
        <v>107</v>
      </c>
      <c r="G28" s="30"/>
      <c r="H28" s="30"/>
      <c r="I28" s="30"/>
      <c r="J28" s="30"/>
      <c r="K28" s="30"/>
      <c r="L28" s="30"/>
      <c r="M28" s="32"/>
      <c r="N28" s="32"/>
      <c r="O28" s="32"/>
      <c r="P28" s="32"/>
      <c r="Q28" s="32"/>
      <c r="R28" s="32"/>
      <c r="S28" s="32"/>
      <c r="T28" s="16" t="s">
        <v>109</v>
      </c>
      <c r="U28" s="32"/>
      <c r="V28" s="16" t="s">
        <v>110</v>
      </c>
      <c r="W28" s="16" t="s">
        <v>115</v>
      </c>
      <c r="X28" s="25">
        <v>11.07213559322034</v>
      </c>
      <c r="Y28" s="25">
        <f t="shared" si="19"/>
        <v>11.07213559322034</v>
      </c>
      <c r="Z28" s="25">
        <v>0</v>
      </c>
      <c r="AA28" s="25">
        <f t="shared" si="35"/>
        <v>11.07213559322034</v>
      </c>
      <c r="AB28" s="25">
        <v>3.6907118644067798</v>
      </c>
      <c r="AC28" s="25">
        <v>3.6907118644067798</v>
      </c>
      <c r="AD28" s="25">
        <v>3.6907118644067798</v>
      </c>
      <c r="AE28" s="25">
        <v>0</v>
      </c>
      <c r="AF28" s="25">
        <v>0</v>
      </c>
      <c r="AG28" s="25">
        <v>0</v>
      </c>
      <c r="AH28" s="25">
        <v>0</v>
      </c>
      <c r="AI28" s="25">
        <v>11.07213559322034</v>
      </c>
      <c r="AJ28" s="25">
        <v>0</v>
      </c>
      <c r="AK28" s="25">
        <v>0</v>
      </c>
      <c r="AL28" s="25">
        <v>0</v>
      </c>
      <c r="AM28" s="25">
        <v>0</v>
      </c>
      <c r="AN28" s="25">
        <v>0</v>
      </c>
    </row>
    <row r="29" spans="1:40" ht="22.5" x14ac:dyDescent="0.2">
      <c r="A29" s="16">
        <v>12</v>
      </c>
      <c r="B29" s="17" t="s">
        <v>91</v>
      </c>
      <c r="C29" s="30" t="s">
        <v>129</v>
      </c>
      <c r="D29" s="30"/>
      <c r="E29" s="36" t="s">
        <v>106</v>
      </c>
      <c r="F29" s="42" t="s">
        <v>106</v>
      </c>
      <c r="G29" s="30"/>
      <c r="H29" s="30"/>
      <c r="I29" s="30"/>
      <c r="J29" s="30"/>
      <c r="K29" s="30"/>
      <c r="L29" s="30"/>
      <c r="M29" s="32"/>
      <c r="N29" s="32"/>
      <c r="O29" s="32"/>
      <c r="P29" s="32"/>
      <c r="Q29" s="32"/>
      <c r="R29" s="32"/>
      <c r="S29" s="32"/>
      <c r="T29" s="16" t="s">
        <v>109</v>
      </c>
      <c r="U29" s="32"/>
      <c r="V29" s="16" t="s">
        <v>110</v>
      </c>
      <c r="W29" s="16" t="s">
        <v>115</v>
      </c>
      <c r="X29" s="25">
        <v>6.1557288135593229</v>
      </c>
      <c r="Y29" s="25">
        <f t="shared" si="19"/>
        <v>6.1557288135593229</v>
      </c>
      <c r="Z29" s="25">
        <v>0</v>
      </c>
      <c r="AA29" s="25">
        <f t="shared" si="35"/>
        <v>6.15572881355933</v>
      </c>
      <c r="AB29" s="25">
        <v>1.88440677966102</v>
      </c>
      <c r="AC29" s="25">
        <v>1.88440677966102</v>
      </c>
      <c r="AD29" s="25">
        <v>2.38691525423729</v>
      </c>
      <c r="AE29" s="25">
        <v>0</v>
      </c>
      <c r="AF29" s="25">
        <v>0</v>
      </c>
      <c r="AG29" s="25">
        <v>0</v>
      </c>
      <c r="AH29" s="25">
        <v>0</v>
      </c>
      <c r="AI29" s="25">
        <v>6.1557288135593229</v>
      </c>
      <c r="AJ29" s="25">
        <v>0</v>
      </c>
      <c r="AK29" s="25">
        <v>0</v>
      </c>
      <c r="AL29" s="25">
        <v>0</v>
      </c>
      <c r="AM29" s="25">
        <v>0</v>
      </c>
      <c r="AN29" s="25">
        <v>0</v>
      </c>
    </row>
    <row r="30" spans="1:40" ht="22.5" x14ac:dyDescent="0.2">
      <c r="A30" s="16">
        <v>13</v>
      </c>
      <c r="B30" s="17" t="s">
        <v>92</v>
      </c>
      <c r="C30" s="30" t="s">
        <v>130</v>
      </c>
      <c r="D30" s="30"/>
      <c r="E30" s="36" t="s">
        <v>106</v>
      </c>
      <c r="F30" s="42" t="s">
        <v>106</v>
      </c>
      <c r="G30" s="30"/>
      <c r="H30" s="30"/>
      <c r="I30" s="30"/>
      <c r="J30" s="30"/>
      <c r="K30" s="30"/>
      <c r="L30" s="30"/>
      <c r="M30" s="32"/>
      <c r="N30" s="32"/>
      <c r="O30" s="32"/>
      <c r="P30" s="32"/>
      <c r="Q30" s="32"/>
      <c r="R30" s="32"/>
      <c r="S30" s="32"/>
      <c r="T30" s="16" t="s">
        <v>113</v>
      </c>
      <c r="U30" s="32"/>
      <c r="V30" s="32"/>
      <c r="W30" s="16" t="s">
        <v>114</v>
      </c>
      <c r="X30" s="25">
        <v>21.94086101694915</v>
      </c>
      <c r="Y30" s="25">
        <f t="shared" si="19"/>
        <v>21.94086101694915</v>
      </c>
      <c r="Z30" s="25">
        <v>0</v>
      </c>
      <c r="AA30" s="25">
        <f t="shared" si="35"/>
        <v>21.940861016949199</v>
      </c>
      <c r="AB30" s="25">
        <v>0</v>
      </c>
      <c r="AC30" s="25">
        <v>21.940861016949199</v>
      </c>
      <c r="AD30" s="25">
        <v>0</v>
      </c>
      <c r="AE30" s="25">
        <v>0</v>
      </c>
      <c r="AF30" s="25">
        <v>0</v>
      </c>
      <c r="AG30" s="25">
        <v>0</v>
      </c>
      <c r="AH30" s="25">
        <v>0</v>
      </c>
      <c r="AI30" s="25">
        <v>21.94086101694915</v>
      </c>
      <c r="AJ30" s="25">
        <v>0</v>
      </c>
      <c r="AK30" s="25">
        <v>0</v>
      </c>
      <c r="AL30" s="25">
        <v>0</v>
      </c>
      <c r="AM30" s="25">
        <v>0</v>
      </c>
      <c r="AN30" s="25">
        <v>0</v>
      </c>
    </row>
    <row r="31" spans="1:40" ht="22.5" x14ac:dyDescent="0.2">
      <c r="A31" s="16">
        <v>14</v>
      </c>
      <c r="B31" s="17" t="s">
        <v>93</v>
      </c>
      <c r="C31" s="30" t="s">
        <v>131</v>
      </c>
      <c r="D31" s="30"/>
      <c r="E31" s="36" t="s">
        <v>106</v>
      </c>
      <c r="F31" s="42" t="s">
        <v>107</v>
      </c>
      <c r="G31" s="30"/>
      <c r="H31" s="30"/>
      <c r="I31" s="30"/>
      <c r="J31" s="30"/>
      <c r="K31" s="30"/>
      <c r="L31" s="30"/>
      <c r="M31" s="32"/>
      <c r="N31" s="32"/>
      <c r="O31" s="32"/>
      <c r="P31" s="32"/>
      <c r="Q31" s="32"/>
      <c r="R31" s="32"/>
      <c r="S31" s="32"/>
      <c r="T31" s="16" t="s">
        <v>113</v>
      </c>
      <c r="U31" s="32"/>
      <c r="V31" s="32"/>
      <c r="W31" s="16" t="s">
        <v>114</v>
      </c>
      <c r="X31" s="25">
        <v>1.8915254237288137</v>
      </c>
      <c r="Y31" s="25">
        <f t="shared" si="19"/>
        <v>1.8915254237288137</v>
      </c>
      <c r="Z31" s="25">
        <v>0</v>
      </c>
      <c r="AA31" s="25">
        <f t="shared" si="35"/>
        <v>1.8915254237288099</v>
      </c>
      <c r="AB31" s="25">
        <v>1.8915254237288099</v>
      </c>
      <c r="AC31" s="25">
        <v>0</v>
      </c>
      <c r="AD31" s="25">
        <v>0</v>
      </c>
      <c r="AE31" s="25">
        <v>0</v>
      </c>
      <c r="AF31" s="25">
        <v>0</v>
      </c>
      <c r="AG31" s="25">
        <v>0</v>
      </c>
      <c r="AH31" s="25">
        <v>0</v>
      </c>
      <c r="AI31" s="25">
        <v>1.8915254237288137</v>
      </c>
      <c r="AJ31" s="25">
        <v>0</v>
      </c>
      <c r="AK31" s="25">
        <v>0</v>
      </c>
      <c r="AL31" s="25">
        <v>0</v>
      </c>
      <c r="AM31" s="25">
        <v>0</v>
      </c>
      <c r="AN31" s="25">
        <v>0</v>
      </c>
    </row>
    <row r="32" spans="1:40" s="34" customFormat="1" x14ac:dyDescent="0.2">
      <c r="A32" s="9" t="s">
        <v>102</v>
      </c>
      <c r="B32" s="10"/>
      <c r="C32" s="10"/>
      <c r="D32" s="10"/>
      <c r="E32" s="10"/>
      <c r="F32" s="44"/>
      <c r="G32" s="10"/>
      <c r="H32" s="10"/>
      <c r="I32" s="10"/>
      <c r="J32" s="10"/>
      <c r="K32" s="10"/>
      <c r="L32" s="11"/>
      <c r="M32" s="33"/>
      <c r="N32" s="33"/>
      <c r="O32" s="33"/>
      <c r="P32" s="33"/>
      <c r="Q32" s="33"/>
      <c r="R32" s="33"/>
      <c r="S32" s="33"/>
      <c r="T32" s="37" t="s">
        <v>109</v>
      </c>
      <c r="U32" s="37"/>
      <c r="V32" s="37"/>
      <c r="W32" s="37" t="s">
        <v>110</v>
      </c>
      <c r="X32" s="40">
        <f>X33</f>
        <v>12.575865</v>
      </c>
      <c r="Y32" s="40">
        <f t="shared" ref="Y32:AA32" si="78">Y33</f>
        <v>12.575865</v>
      </c>
      <c r="Z32" s="40">
        <f t="shared" si="78"/>
        <v>0</v>
      </c>
      <c r="AA32" s="40">
        <f t="shared" si="78"/>
        <v>12.575865</v>
      </c>
      <c r="AB32" s="40">
        <f t="shared" ref="AB32" si="79">AB33</f>
        <v>12.575865</v>
      </c>
      <c r="AC32" s="40">
        <f t="shared" ref="AC32" si="80">AC33</f>
        <v>0</v>
      </c>
      <c r="AD32" s="40">
        <f t="shared" ref="AD32" si="81">AD33</f>
        <v>0</v>
      </c>
      <c r="AE32" s="40">
        <f t="shared" ref="AE32" si="82">AE33</f>
        <v>0</v>
      </c>
      <c r="AF32" s="40">
        <f t="shared" ref="AF32" si="83">AF33</f>
        <v>0</v>
      </c>
      <c r="AG32" s="40">
        <f t="shared" ref="AG32" si="84">AG33</f>
        <v>0</v>
      </c>
      <c r="AH32" s="40">
        <f t="shared" ref="AH32" si="85">AH33</f>
        <v>0</v>
      </c>
      <c r="AI32" s="40">
        <f t="shared" ref="AI32" si="86">AI33</f>
        <v>12.575865</v>
      </c>
      <c r="AJ32" s="40">
        <f t="shared" ref="AJ32" si="87">AJ33</f>
        <v>0</v>
      </c>
      <c r="AK32" s="40">
        <f t="shared" ref="AK32" si="88">AK33</f>
        <v>0</v>
      </c>
      <c r="AL32" s="40">
        <f t="shared" ref="AL32" si="89">AL33</f>
        <v>0</v>
      </c>
      <c r="AM32" s="40">
        <f t="shared" ref="AM32" si="90">AM33</f>
        <v>0</v>
      </c>
      <c r="AN32" s="40">
        <f t="shared" ref="AN32" si="91">AN33</f>
        <v>0</v>
      </c>
    </row>
    <row r="33" spans="1:40" ht="33.75" x14ac:dyDescent="0.2">
      <c r="A33" s="16">
        <v>15</v>
      </c>
      <c r="B33" s="17" t="s">
        <v>105</v>
      </c>
      <c r="C33" s="30" t="s">
        <v>132</v>
      </c>
      <c r="D33" s="30"/>
      <c r="E33" s="36" t="s">
        <v>106</v>
      </c>
      <c r="F33" s="42" t="s">
        <v>106</v>
      </c>
      <c r="G33" s="30"/>
      <c r="H33" s="30"/>
      <c r="I33" s="30"/>
      <c r="J33" s="30"/>
      <c r="K33" s="30"/>
      <c r="L33" s="30"/>
      <c r="M33" s="32"/>
      <c r="N33" s="32"/>
      <c r="O33" s="32"/>
      <c r="P33" s="32"/>
      <c r="Q33" s="32"/>
      <c r="R33" s="32"/>
      <c r="S33" s="32"/>
      <c r="T33" s="16" t="s">
        <v>109</v>
      </c>
      <c r="U33" s="16"/>
      <c r="V33" s="16"/>
      <c r="W33" s="16" t="s">
        <v>110</v>
      </c>
      <c r="X33" s="25">
        <v>12.575865</v>
      </c>
      <c r="Y33" s="25">
        <f t="shared" si="19"/>
        <v>12.575865</v>
      </c>
      <c r="Z33" s="25">
        <v>0</v>
      </c>
      <c r="AA33" s="25">
        <f t="shared" si="35"/>
        <v>12.575865</v>
      </c>
      <c r="AB33" s="25">
        <v>12.575865</v>
      </c>
      <c r="AC33" s="25">
        <v>0</v>
      </c>
      <c r="AD33" s="25">
        <v>0</v>
      </c>
      <c r="AE33" s="25">
        <v>0</v>
      </c>
      <c r="AF33" s="25">
        <v>0</v>
      </c>
      <c r="AG33" s="25">
        <v>0</v>
      </c>
      <c r="AH33" s="25">
        <v>0</v>
      </c>
      <c r="AI33" s="25">
        <v>12.575865</v>
      </c>
      <c r="AJ33" s="25">
        <v>0</v>
      </c>
      <c r="AK33" s="25">
        <v>0</v>
      </c>
      <c r="AL33" s="25">
        <v>0</v>
      </c>
      <c r="AM33" s="25">
        <v>0</v>
      </c>
      <c r="AN33" s="25">
        <v>0</v>
      </c>
    </row>
    <row r="34" spans="1:40" s="34" customFormat="1" x14ac:dyDescent="0.2">
      <c r="A34" s="9" t="s">
        <v>104</v>
      </c>
      <c r="B34" s="10"/>
      <c r="C34" s="10"/>
      <c r="D34" s="10"/>
      <c r="E34" s="10"/>
      <c r="F34" s="44"/>
      <c r="G34" s="10"/>
      <c r="H34" s="10"/>
      <c r="I34" s="10"/>
      <c r="J34" s="10"/>
      <c r="K34" s="10"/>
      <c r="L34" s="11"/>
      <c r="M34" s="33"/>
      <c r="N34" s="33"/>
      <c r="O34" s="33"/>
      <c r="P34" s="33"/>
      <c r="Q34" s="33"/>
      <c r="R34" s="33"/>
      <c r="S34" s="33"/>
      <c r="T34" s="37" t="s">
        <v>113</v>
      </c>
      <c r="U34" s="37"/>
      <c r="V34" s="37"/>
      <c r="W34" s="37" t="s">
        <v>114</v>
      </c>
      <c r="X34" s="40">
        <f>X35</f>
        <v>0.5</v>
      </c>
      <c r="Y34" s="40">
        <f t="shared" ref="Y34:AA34" si="92">Y35</f>
        <v>0.5</v>
      </c>
      <c r="Z34" s="40">
        <f t="shared" si="92"/>
        <v>0</v>
      </c>
      <c r="AA34" s="40">
        <f t="shared" si="92"/>
        <v>0.5</v>
      </c>
      <c r="AB34" s="40">
        <f t="shared" ref="AB34" si="93">AB35</f>
        <v>0</v>
      </c>
      <c r="AC34" s="40">
        <f t="shared" ref="AC34" si="94">AC35</f>
        <v>0.5</v>
      </c>
      <c r="AD34" s="40">
        <f t="shared" ref="AD34" si="95">AD35</f>
        <v>0</v>
      </c>
      <c r="AE34" s="40">
        <f t="shared" ref="AE34" si="96">AE35</f>
        <v>0</v>
      </c>
      <c r="AF34" s="40">
        <f t="shared" ref="AF34" si="97">AF35</f>
        <v>0</v>
      </c>
      <c r="AG34" s="40">
        <f t="shared" ref="AG34" si="98">AG35</f>
        <v>0</v>
      </c>
      <c r="AH34" s="40">
        <f t="shared" ref="AH34" si="99">AH35</f>
        <v>0</v>
      </c>
      <c r="AI34" s="40"/>
      <c r="AJ34" s="40"/>
      <c r="AK34" s="40"/>
      <c r="AL34" s="40"/>
      <c r="AM34" s="40"/>
      <c r="AN34" s="40"/>
    </row>
    <row r="35" spans="1:40" ht="22.5" x14ac:dyDescent="0.2">
      <c r="A35" s="16">
        <v>16</v>
      </c>
      <c r="B35" s="17" t="s">
        <v>103</v>
      </c>
      <c r="C35" s="30" t="s">
        <v>133</v>
      </c>
      <c r="D35" s="30"/>
      <c r="E35" s="36" t="s">
        <v>106</v>
      </c>
      <c r="F35" s="42" t="s">
        <v>107</v>
      </c>
      <c r="G35" s="30"/>
      <c r="H35" s="30"/>
      <c r="I35" s="30"/>
      <c r="J35" s="30"/>
      <c r="K35" s="30"/>
      <c r="L35" s="30"/>
      <c r="M35" s="32"/>
      <c r="N35" s="32"/>
      <c r="O35" s="32"/>
      <c r="P35" s="32"/>
      <c r="Q35" s="32"/>
      <c r="R35" s="32"/>
      <c r="S35" s="32"/>
      <c r="T35" s="16" t="s">
        <v>113</v>
      </c>
      <c r="U35" s="16" t="s">
        <v>113</v>
      </c>
      <c r="V35" s="32"/>
      <c r="W35" s="16" t="s">
        <v>114</v>
      </c>
      <c r="X35" s="25">
        <v>0.5</v>
      </c>
      <c r="Y35" s="25">
        <f t="shared" si="19"/>
        <v>0.5</v>
      </c>
      <c r="Z35" s="25">
        <v>0</v>
      </c>
      <c r="AA35" s="25">
        <f t="shared" si="35"/>
        <v>0.5</v>
      </c>
      <c r="AB35" s="25">
        <v>0</v>
      </c>
      <c r="AC35" s="25">
        <v>0.5</v>
      </c>
      <c r="AD35" s="25">
        <v>0</v>
      </c>
      <c r="AE35" s="25">
        <v>0</v>
      </c>
      <c r="AF35" s="25">
        <v>0</v>
      </c>
      <c r="AG35" s="25">
        <v>0</v>
      </c>
      <c r="AH35" s="25">
        <v>0</v>
      </c>
      <c r="AI35" s="25">
        <v>0.5</v>
      </c>
      <c r="AJ35" s="25">
        <v>0</v>
      </c>
      <c r="AK35" s="25">
        <v>0</v>
      </c>
      <c r="AL35" s="25">
        <v>0</v>
      </c>
      <c r="AM35" s="25">
        <v>0</v>
      </c>
      <c r="AN35" s="25">
        <v>0</v>
      </c>
    </row>
  </sheetData>
  <mergeCells count="39">
    <mergeCell ref="A11:C11"/>
    <mergeCell ref="D11:G11"/>
    <mergeCell ref="H11:L11"/>
    <mergeCell ref="AI6:AJ6"/>
    <mergeCell ref="Q6:W6"/>
    <mergeCell ref="M6:P6"/>
    <mergeCell ref="M7:M9"/>
    <mergeCell ref="N7:N9"/>
    <mergeCell ref="F6:F9"/>
    <mergeCell ref="G6:G9"/>
    <mergeCell ref="H6:I8"/>
    <mergeCell ref="J6:L8"/>
    <mergeCell ref="X6:Y6"/>
    <mergeCell ref="X7:X8"/>
    <mergeCell ref="Y7:Y8"/>
    <mergeCell ref="Z7:Z8"/>
    <mergeCell ref="AK6:AN6"/>
    <mergeCell ref="AI7:AI8"/>
    <mergeCell ref="AJ7:AJ8"/>
    <mergeCell ref="AK7:AK8"/>
    <mergeCell ref="AL7:AL8"/>
    <mergeCell ref="AM7:AM8"/>
    <mergeCell ref="AN7:AN8"/>
    <mergeCell ref="AA7:AA8"/>
    <mergeCell ref="A6:A9"/>
    <mergeCell ref="B6:B9"/>
    <mergeCell ref="C6:C9"/>
    <mergeCell ref="D6:D9"/>
    <mergeCell ref="E6:E9"/>
    <mergeCell ref="O7:O9"/>
    <mergeCell ref="P7:P9"/>
    <mergeCell ref="Q7:Q9"/>
    <mergeCell ref="R7:S8"/>
    <mergeCell ref="T7:T8"/>
    <mergeCell ref="U7:U8"/>
    <mergeCell ref="V7:V8"/>
    <mergeCell ref="W7:W8"/>
    <mergeCell ref="Z6:AH6"/>
    <mergeCell ref="AB7:AH7"/>
  </mergeCells>
  <pageMargins left="0.7" right="0.7" top="0.75" bottom="0.75" header="0.3" footer="0.3"/>
  <pageSetup paperSize="9" scale="46" orientation="portrait" verticalDpi="0" r:id="rId1"/>
  <colBreaks count="3" manualBreakCount="3">
    <brk id="12" max="1048575" man="1"/>
    <brk id="23" max="37" man="1"/>
    <brk id="34" max="1048575" man="1"/>
  </col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s+tg1dvwIlmGhT3BtQ8hId8mXJY5K5WXjZwcJgJsAEk=</DigestValue>
    </Reference>
    <Reference URI="#idOfficeObject" Type="http://www.w3.org/2000/09/xmldsig#Object">
      <DigestMethod Algorithm="urn:ietf:params:xml:ns:cpxmlsec:algorithms:gostr3411"/>
      <DigestValue>0s6rpiST/8N0zqwUhBsxuCL83YuCxIELk6eLGjBTjZc=</DigestValue>
    </Reference>
    <Reference URI="#idSignedProperties" Type="http://uri.etsi.org/01903#SignedProperties">
      <Transforms>
        <Transform Algorithm="http://www.w3.org/TR/2001/REC-xml-c14n-20010315"/>
      </Transforms>
      <DigestMethod Algorithm="urn:ietf:params:xml:ns:cpxmlsec:algorithms:gostr3411"/>
      <DigestValue>awizPfakHZ2AnRrVCTvVeadP/9fV3KpKBy4eQID2lF8=</DigestValue>
    </Reference>
  </SignedInfo>
  <SignatureValue>16YW3+sbbbNHlOuguBkewKTNKIiRtHdahS5mKTg4lEYo6H4sgDnvr0XhmdJRlCSq
2relmmzxjT6ntDUdb7ASyQ==</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J9NJ021//GvcyCSiV3wfRlDluF8=</DigestValue>
      </Reference>
      <Reference URI="/xl/drawings/drawing1.xml?ContentType=application/vnd.openxmlformats-officedocument.drawing+xml">
        <DigestMethod Algorithm="http://www.w3.org/2000/09/xmldsig#sha1"/>
        <DigestValue>R5X8lIkr+urg2hhDbLaWClB2fkM=</DigestValue>
      </Reference>
      <Reference URI="/xl/printerSettings/printerSettings1.bin?ContentType=application/vnd.openxmlformats-officedocument.spreadsheetml.printerSettings">
        <DigestMethod Algorithm="http://www.w3.org/2000/09/xmldsig#sha1"/>
        <DigestValue>BMaITsJtL/IC05tQVQ6eU1tHwJU=</DigestValue>
      </Reference>
      <Reference URI="/xl/printerSettings/printerSettings2.bin?ContentType=application/vnd.openxmlformats-officedocument.spreadsheetml.printerSettings">
        <DigestMethod Algorithm="http://www.w3.org/2000/09/xmldsig#sha1"/>
        <DigestValue>BMaITsJtL/IC05tQVQ6eU1tHwJU=</DigestValue>
      </Reference>
      <Reference URI="/xl/sharedStrings.xml?ContentType=application/vnd.openxmlformats-officedocument.spreadsheetml.sharedStrings+xml">
        <DigestMethod Algorithm="http://www.w3.org/2000/09/xmldsig#sha1"/>
        <DigestValue>XLvDpjaj3yaLV4h6mmIcxrL6qd8=</DigestValue>
      </Reference>
      <Reference URI="/xl/styles.xml?ContentType=application/vnd.openxmlformats-officedocument.spreadsheetml.styles+xml">
        <DigestMethod Algorithm="http://www.w3.org/2000/09/xmldsig#sha1"/>
        <DigestValue>V9A5bitBmkTYM4u9v8QvbPexPlk=</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mXRx164Zbf3Ks/5aRI6opjaLTu0=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kMAgwaD7BrCeUErUsWW93TulpTs=</DigestValue>
      </Reference>
      <Reference URI="/xl/worksheets/_rels/sheet2.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eVHlZruwdtp6TFKwk+wHwrRlRnI=</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QvjDWK4Nwrd7eXVxJwgId4WzpnA=</DigestValue>
      </Reference>
      <Reference URI="/xl/worksheets/sheet2.xml?ContentType=application/vnd.openxmlformats-officedocument.spreadsheetml.worksheet+xml">
        <DigestMethod Algorithm="http://www.w3.org/2000/09/xmldsig#sha1"/>
        <DigestValue>n38tlLsUeGXhTTg3WwevUfZukqo=</DigestValue>
      </Reference>
      <Reference URI="/xl/worksheets/sheet3.xml?ContentType=application/vnd.openxmlformats-officedocument.spreadsheetml.worksheet+xml">
        <DigestMethod Algorithm="http://www.w3.org/2000/09/xmldsig#sha1"/>
        <DigestValue>RpPWWsV2l/1g07inDuHPk7rF4tk=</DigestValue>
      </Reference>
    </Manifest>
    <SignatureProperties>
      <SignatureProperty Id="idSignatureTime" Target="#idPackageSignature">
        <mdssi:SignatureTime>
          <mdssi:Format>YYYY-MM-DDThh:mm:ssTZD</mdssi:Format>
          <mdssi:Value>2016-04-21T07:24:05Z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Представление доработанного проекта ИПР ПАО "Челябэнергосбыт" на 2017-2019 гг.</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2016-04-21T07:24:05Z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Ф1.ч1</vt:lpstr>
      <vt:lpstr>Ф1.ч2-ч5</vt:lpstr>
      <vt:lpstr>Ф1.ч2-ч5_wrong</vt:lpstr>
      <vt:lpstr>'Ф1.ч2-ч5'!Область_печати</vt:lpstr>
      <vt:lpstr>'Ф1.ч2-ч5_wrong'!Область_печати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Фрадкин Алексей Александрович</dc:creator>
  <cp:lastModifiedBy>Фрадкин Алексей Александрович</cp:lastModifiedBy>
  <dcterms:created xsi:type="dcterms:W3CDTF">2016-03-21T09:01:10Z</dcterms:created>
  <dcterms:modified xsi:type="dcterms:W3CDTF">2016-04-21T07:24:05Z</dcterms:modified>
</cp:coreProperties>
</file>